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55" windowWidth="15645" windowHeight="13950" tabRatio="92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  <sheet name="T21" sheetId="22" r:id="rId22"/>
    <sheet name="T22" sheetId="23" r:id="rId23"/>
  </sheets>
  <definedNames>
    <definedName name="_xlnm.Print_Area" localSheetId="1">'T1'!$A$1:$L$60</definedName>
    <definedName name="_xlnm.Print_Area" localSheetId="10">'T10'!$A$1:$I$57</definedName>
    <definedName name="_xlnm.Print_Area" localSheetId="11">'T11'!$A$1:$M$14</definedName>
    <definedName name="_xlnm.Print_Area" localSheetId="12">'T12'!$A$1:$E$25</definedName>
    <definedName name="_xlnm.Print_Area" localSheetId="13">'T13'!$A$1:$I$12</definedName>
    <definedName name="_xlnm.Print_Area" localSheetId="14">'T14'!$A$1:$Y$26</definedName>
    <definedName name="_xlnm.Print_Area" localSheetId="15">'T15'!$A$1:$V$39</definedName>
    <definedName name="_xlnm.Print_Area" localSheetId="16">'T16'!$A$1:$Z$24</definedName>
    <definedName name="_xlnm.Print_Area" localSheetId="17">'T17'!$A$1:$U$39</definedName>
    <definedName name="_xlnm.Print_Area" localSheetId="18">'T18'!$A$1:$Q$24</definedName>
    <definedName name="_xlnm.Print_Area" localSheetId="19">'T19'!$A$1:$K$33</definedName>
    <definedName name="_xlnm.Print_Area" localSheetId="3">'T3'!$A$1:$I$21</definedName>
    <definedName name="_xlnm.Print_Area" localSheetId="4">'T4'!$A$1:$L$25</definedName>
    <definedName name="_xlnm.Print_Area" localSheetId="5">'T5'!$A$1:$K$27</definedName>
    <definedName name="_xlnm.Print_Area" localSheetId="6">'T6'!$A$1:$E$30</definedName>
    <definedName name="_xlnm.Print_Area" localSheetId="7">'T7'!$A$1:$M$17</definedName>
    <definedName name="_xlnm.Print_Area" localSheetId="8">'T8'!$A$1:$E$31</definedName>
    <definedName name="_xlnm.Print_Area" localSheetId="9">'T9'!$A$1:$O$20</definedName>
  </definedNames>
  <calcPr fullCalcOnLoad="1"/>
</workbook>
</file>

<file path=xl/sharedStrings.xml><?xml version="1.0" encoding="utf-8"?>
<sst xmlns="http://schemas.openxmlformats.org/spreadsheetml/2006/main" count="1959" uniqueCount="631">
  <si>
    <t/>
  </si>
  <si>
    <t>United States:</t>
  </si>
  <si>
    <t>r</t>
  </si>
  <si>
    <t>W</t>
  </si>
  <si>
    <t>Total</t>
  </si>
  <si>
    <t xml:space="preserve"> </t>
  </si>
  <si>
    <t>Electrowon</t>
  </si>
  <si>
    <t>Grand total</t>
  </si>
  <si>
    <t>Refined</t>
  </si>
  <si>
    <t>Wire-rod mills</t>
  </si>
  <si>
    <t>Brass mills</t>
  </si>
  <si>
    <t>do.</t>
  </si>
  <si>
    <t>Mine</t>
  </si>
  <si>
    <t>TABLE 2</t>
  </si>
  <si>
    <t>Capacity</t>
  </si>
  <si>
    <t>(thousand</t>
  </si>
  <si>
    <t>Rank</t>
  </si>
  <si>
    <t>County and State</t>
  </si>
  <si>
    <t>Operator</t>
  </si>
  <si>
    <t>Source of copper</t>
  </si>
  <si>
    <t>metric tons)</t>
  </si>
  <si>
    <t>Morenci</t>
  </si>
  <si>
    <t>Greenlee, AZ</t>
  </si>
  <si>
    <t>Copper ore, leached</t>
  </si>
  <si>
    <t>Bingham Canyon</t>
  </si>
  <si>
    <t>Salt Lake, UT</t>
  </si>
  <si>
    <t>Pinal, AZ</t>
  </si>
  <si>
    <t>Copper ore, concentrated and leached</t>
  </si>
  <si>
    <t>Bagdad</t>
  </si>
  <si>
    <t>Yavapai, AZ</t>
  </si>
  <si>
    <t>Chino</t>
  </si>
  <si>
    <t>Grant, NM</t>
  </si>
  <si>
    <t>Sierrita</t>
  </si>
  <si>
    <t>Pima, AZ</t>
  </si>
  <si>
    <t>Tyrone</t>
  </si>
  <si>
    <t>Continental Pit</t>
  </si>
  <si>
    <t>Silver Bow, MT</t>
  </si>
  <si>
    <t>Mission Complex</t>
  </si>
  <si>
    <t>Silver Bell</t>
  </si>
  <si>
    <t>White Pine, NV</t>
  </si>
  <si>
    <t>Gila, AZ</t>
  </si>
  <si>
    <t>MINE PRODUCTION OF COPPER-BEARING ORES AND RECOVERABLE COPPER CONTENT OF ORES</t>
  </si>
  <si>
    <t>(Metric tons)</t>
  </si>
  <si>
    <t>Gross</t>
  </si>
  <si>
    <t xml:space="preserve"> Recoverable</t>
  </si>
  <si>
    <t>Source and treatment process</t>
  </si>
  <si>
    <t>copper</t>
  </si>
  <si>
    <t>Mined copper ore:</t>
  </si>
  <si>
    <t>Concentrated</t>
  </si>
  <si>
    <t>Leached</t>
  </si>
  <si>
    <t>NA</t>
  </si>
  <si>
    <t>tailings, dumps, and in-place material</t>
  </si>
  <si>
    <t>XX</t>
  </si>
  <si>
    <t>Foundries,</t>
  </si>
  <si>
    <t xml:space="preserve"> Smelters,</t>
  </si>
  <si>
    <t>chemical plants,</t>
  </si>
  <si>
    <t xml:space="preserve"> refiners,</t>
  </si>
  <si>
    <t>Item</t>
  </si>
  <si>
    <t>miscellaneous users</t>
  </si>
  <si>
    <t>ingot makers</t>
  </si>
  <si>
    <t xml:space="preserve">Copper scrap </t>
  </si>
  <si>
    <t>Hardeners and master alloys</t>
  </si>
  <si>
    <t>--</t>
  </si>
  <si>
    <t>Brass ingots</t>
  </si>
  <si>
    <t xml:space="preserve">Slab zinc </t>
  </si>
  <si>
    <t>(4)</t>
  </si>
  <si>
    <t>TABLE 5</t>
  </si>
  <si>
    <t xml:space="preserve">Ingots and  </t>
  </si>
  <si>
    <t xml:space="preserve">Cakes and   </t>
  </si>
  <si>
    <t>Wirebar, billets,</t>
  </si>
  <si>
    <t>Class of consumer</t>
  </si>
  <si>
    <t xml:space="preserve">Cathodes  </t>
  </si>
  <si>
    <t xml:space="preserve">ingot bars  </t>
  </si>
  <si>
    <t xml:space="preserve">slabs  </t>
  </si>
  <si>
    <t xml:space="preserve">other     </t>
  </si>
  <si>
    <t xml:space="preserve">Total </t>
  </si>
  <si>
    <t xml:space="preserve">Wire-rod mills </t>
  </si>
  <si>
    <t xml:space="preserve">Brass mills </t>
  </si>
  <si>
    <t xml:space="preserve">Chemical plants </t>
  </si>
  <si>
    <t xml:space="preserve">Ingot makers </t>
  </si>
  <si>
    <t xml:space="preserve">Foundries </t>
  </si>
  <si>
    <t>TABLE 6</t>
  </si>
  <si>
    <t>COPPER RECOVERED FROM SCRAP PROCESSED IN THE UNITED STATES,</t>
  </si>
  <si>
    <t>Kind of scrap:</t>
  </si>
  <si>
    <t xml:space="preserve">Copper-base            </t>
  </si>
  <si>
    <t xml:space="preserve">Aluminum-base            </t>
  </si>
  <si>
    <t xml:space="preserve">Nickel-base            </t>
  </si>
  <si>
    <t xml:space="preserve">Total             </t>
  </si>
  <si>
    <t xml:space="preserve">Zinc-base             </t>
  </si>
  <si>
    <t xml:space="preserve">Grand total            </t>
  </si>
  <si>
    <t>Form of recovery:</t>
  </si>
  <si>
    <t>As unalloyed copper</t>
  </si>
  <si>
    <t xml:space="preserve">In brass and bronze           </t>
  </si>
  <si>
    <t xml:space="preserve">In alloy iron and steel           </t>
  </si>
  <si>
    <t xml:space="preserve">In aluminum alloys       </t>
  </si>
  <si>
    <t xml:space="preserve">In other alloys           </t>
  </si>
  <si>
    <t xml:space="preserve">In chemical compounds           </t>
  </si>
  <si>
    <t>TABLE 7</t>
  </si>
  <si>
    <t>COPPER RECOVERED AS REFINED COPPER AND IN ALLOYS AND OTHER FORMS</t>
  </si>
  <si>
    <t>From new scrap</t>
  </si>
  <si>
    <t>From old scrap</t>
  </si>
  <si>
    <t>Type of operation</t>
  </si>
  <si>
    <t xml:space="preserve">Brass and wire-rod mills </t>
  </si>
  <si>
    <t xml:space="preserve">Foundries and manufacturers </t>
  </si>
  <si>
    <t>Chemical plants</t>
  </si>
  <si>
    <t>TABLE 8</t>
  </si>
  <si>
    <t>PRODUCTION OF SECONDARY COPPER AND COPPER-ALLOY PRODUCTS</t>
  </si>
  <si>
    <t>Item produced from scrap</t>
  </si>
  <si>
    <t>Unalloyed copper products:</t>
  </si>
  <si>
    <t xml:space="preserve">Refined copper      </t>
  </si>
  <si>
    <t>Copper powder</t>
  </si>
  <si>
    <t xml:space="preserve">Copper castings       </t>
  </si>
  <si>
    <t>Alloyed copper products:</t>
  </si>
  <si>
    <t xml:space="preserve">Brass and bronze ingots: </t>
  </si>
  <si>
    <t xml:space="preserve">Tin bronzes       </t>
  </si>
  <si>
    <t xml:space="preserve">Leaded red brass and semired brass     </t>
  </si>
  <si>
    <t xml:space="preserve">High leaded tin bronze        </t>
  </si>
  <si>
    <t xml:space="preserve">Yellow brass        </t>
  </si>
  <si>
    <t xml:space="preserve">Manganese bronze        </t>
  </si>
  <si>
    <t xml:space="preserve">Aluminum bronze       </t>
  </si>
  <si>
    <t xml:space="preserve">Nickel silver       </t>
  </si>
  <si>
    <t xml:space="preserve">Silicon bronze and brass        </t>
  </si>
  <si>
    <t xml:space="preserve">Copper-base hardeners and master alloys </t>
  </si>
  <si>
    <t xml:space="preserve">Miscellaneous       </t>
  </si>
  <si>
    <t xml:space="preserve">Brass mill and wire-rod mill products   </t>
  </si>
  <si>
    <t xml:space="preserve">Brass and bronze castings       </t>
  </si>
  <si>
    <t xml:space="preserve">Copper in chemical products       </t>
  </si>
  <si>
    <t>TABLE 9</t>
  </si>
  <si>
    <t>Copper</t>
  </si>
  <si>
    <t>Tin</t>
  </si>
  <si>
    <t>Lead</t>
  </si>
  <si>
    <t>Zinc</t>
  </si>
  <si>
    <t>Nickel</t>
  </si>
  <si>
    <t>Aluminum</t>
  </si>
  <si>
    <t>Secondary metal content of brass mill</t>
  </si>
  <si>
    <t>products:</t>
  </si>
  <si>
    <t>Secondary metal content of brass and</t>
  </si>
  <si>
    <t>bronze castings:</t>
  </si>
  <si>
    <t>TABLE 10</t>
  </si>
  <si>
    <t>(Metric tons, gross weight)</t>
  </si>
  <si>
    <t>Scrap type and processor</t>
  </si>
  <si>
    <t>Consumption</t>
  </si>
  <si>
    <t xml:space="preserve">Stocks </t>
  </si>
  <si>
    <t>(2)</t>
  </si>
  <si>
    <t>TABLE 11</t>
  </si>
  <si>
    <t>Ingot makers</t>
  </si>
  <si>
    <t>Smelters and refineries</t>
  </si>
  <si>
    <t>Brass and wire-rod mills</t>
  </si>
  <si>
    <t>Foundries and miscellaneous manufacturers</t>
  </si>
  <si>
    <t>TABLE 12</t>
  </si>
  <si>
    <t>FOUNDRIES AND MISCELLANEOUS MANUFACTURERS CONSUMPTION</t>
  </si>
  <si>
    <t>Ingot type or material consumed</t>
  </si>
  <si>
    <t>Tin bronzes</t>
  </si>
  <si>
    <t>Leaded red brass and semired brass</t>
  </si>
  <si>
    <t>Manganese bronze</t>
  </si>
  <si>
    <t>Aluminum bronze</t>
  </si>
  <si>
    <t>Total brass ingot</t>
  </si>
  <si>
    <t>Refined copper</t>
  </si>
  <si>
    <t>Copper scrap</t>
  </si>
  <si>
    <t>TABLE 13</t>
  </si>
  <si>
    <t>(Cents per pound)</t>
  </si>
  <si>
    <t>Refiners</t>
  </si>
  <si>
    <t>No. 2</t>
  </si>
  <si>
    <t>No. 1 scrap</t>
  </si>
  <si>
    <t>No. 2 scrap</t>
  </si>
  <si>
    <t>scrap</t>
  </si>
  <si>
    <t>TABLE 14</t>
  </si>
  <si>
    <t>Unalloyed copper scrap</t>
  </si>
  <si>
    <t>Blister and anodes</t>
  </si>
  <si>
    <t xml:space="preserve">(metric tons) </t>
  </si>
  <si>
    <t xml:space="preserve">(thousands) </t>
  </si>
  <si>
    <t>Belgium</t>
  </si>
  <si>
    <t>Canada</t>
  </si>
  <si>
    <t>China</t>
  </si>
  <si>
    <t>Germany</t>
  </si>
  <si>
    <t>Hong Kong</t>
  </si>
  <si>
    <t>India</t>
  </si>
  <si>
    <t>Japan</t>
  </si>
  <si>
    <t>Korea, Republic of</t>
  </si>
  <si>
    <t>Malaysia</t>
  </si>
  <si>
    <t>Mexico</t>
  </si>
  <si>
    <t>Peru</t>
  </si>
  <si>
    <t>Singapore</t>
  </si>
  <si>
    <t>Taiwan</t>
  </si>
  <si>
    <t>United Kingdom</t>
  </si>
  <si>
    <t>Other</t>
  </si>
  <si>
    <t>TABLE 15</t>
  </si>
  <si>
    <t>Pipes and tubing</t>
  </si>
  <si>
    <t>Plates, sheets, foil, bars</t>
  </si>
  <si>
    <t>Wire and cable, stranded</t>
  </si>
  <si>
    <t>Copper sulfate</t>
  </si>
  <si>
    <t xml:space="preserve">Quantity   </t>
  </si>
  <si>
    <t>Country</t>
  </si>
  <si>
    <t>(metric tons)</t>
  </si>
  <si>
    <t>(thousands)</t>
  </si>
  <si>
    <t>Brazil</t>
  </si>
  <si>
    <t>France</t>
  </si>
  <si>
    <t>Italy</t>
  </si>
  <si>
    <t>Saudi Arabia</t>
  </si>
  <si>
    <t>Sweden</t>
  </si>
  <si>
    <t>TABLE 16</t>
  </si>
  <si>
    <t>Ore and concentrate</t>
  </si>
  <si>
    <t>Blister and anode</t>
  </si>
  <si>
    <t>Unalloyed scrap</t>
  </si>
  <si>
    <t>Chile</t>
  </si>
  <si>
    <t>Costa Rica</t>
  </si>
  <si>
    <t>Dominican Republic</t>
  </si>
  <si>
    <t>Finland</t>
  </si>
  <si>
    <t>TABLE 17</t>
  </si>
  <si>
    <t>Israel</t>
  </si>
  <si>
    <t>Luxembourg</t>
  </si>
  <si>
    <t>Russia</t>
  </si>
  <si>
    <t>Turkey</t>
  </si>
  <si>
    <t>TABLE 18</t>
  </si>
  <si>
    <t>Copper-alloy scrap</t>
  </si>
  <si>
    <t>TABLE 1</t>
  </si>
  <si>
    <t>(Metric tons, unless otherwise specified)</t>
  </si>
  <si>
    <t>Mine production:</t>
  </si>
  <si>
    <t>Ore concentrated</t>
  </si>
  <si>
    <t>thousand metric tons</t>
  </si>
  <si>
    <t>percent</t>
  </si>
  <si>
    <t>millions</t>
  </si>
  <si>
    <t>Byproduct sulfuric acid, sulfur content</t>
  </si>
  <si>
    <t>Refinery production:</t>
  </si>
  <si>
    <t>Primary materials:</t>
  </si>
  <si>
    <t>Electrolytic from domestic ores</t>
  </si>
  <si>
    <t>Electrolytic from foreign materials</t>
  </si>
  <si>
    <t>Secondary copper produced:</t>
  </si>
  <si>
    <t>Recovered from new scrap</t>
  </si>
  <si>
    <t>Copper sulfate production</t>
  </si>
  <si>
    <t>Blister and in-process material</t>
  </si>
  <si>
    <t>Refined copper:</t>
  </si>
  <si>
    <t>Refineries</t>
  </si>
  <si>
    <t>Other industry</t>
  </si>
  <si>
    <t>London Metal Exchange (LME), U.S. warehouses</t>
  </si>
  <si>
    <t>Consumption:</t>
  </si>
  <si>
    <t>Refined copper, reported</t>
  </si>
  <si>
    <t>Price:</t>
  </si>
  <si>
    <t>Producer, weighted average</t>
  </si>
  <si>
    <t>cents per pound</t>
  </si>
  <si>
    <t>COMEX, first position</t>
  </si>
  <si>
    <t>LME, Grade A cash</t>
  </si>
  <si>
    <t>Smelter</t>
  </si>
  <si>
    <t>Refinery</t>
  </si>
  <si>
    <t>Secondary materials (scrap), electrolytic and fire refined</t>
  </si>
  <si>
    <t>Copper precipitates shipped, leached from</t>
  </si>
  <si>
    <t>Copper-molybdenum ore, concentrated</t>
  </si>
  <si>
    <t>Copper-molybdenum ore, concentrated and leached</t>
  </si>
  <si>
    <t>Montana Resources</t>
  </si>
  <si>
    <t>Quantity</t>
  </si>
  <si>
    <t>Value</t>
  </si>
  <si>
    <t>World, production:</t>
  </si>
  <si>
    <t>Ray</t>
  </si>
  <si>
    <t xml:space="preserve">Robinson </t>
  </si>
  <si>
    <t xml:space="preserve">Miami </t>
  </si>
  <si>
    <t>Unalloyed scrap:</t>
  </si>
  <si>
    <t>Alloyed scrap:</t>
  </si>
  <si>
    <t>Stocks, December 31:</t>
  </si>
  <si>
    <t>Phoenix</t>
  </si>
  <si>
    <t>San Juan, UT</t>
  </si>
  <si>
    <t>Nicaragua</t>
  </si>
  <si>
    <t>Lisbon Valley</t>
  </si>
  <si>
    <t>Average yield of concentrated ore</t>
  </si>
  <si>
    <t>Imports, refined</t>
  </si>
  <si>
    <t>Exports, refined</t>
  </si>
  <si>
    <t>Mineral Park</t>
  </si>
  <si>
    <t>Mohave, AZ</t>
  </si>
  <si>
    <t>Mercator Minerals Ltd.</t>
  </si>
  <si>
    <t>Gold-copper ore, concentrated</t>
  </si>
  <si>
    <t>TABLE 4</t>
  </si>
  <si>
    <t>Source: U.S. Census Bureau.</t>
  </si>
  <si>
    <t xml:space="preserve">  </t>
  </si>
  <si>
    <t xml:space="preserve">Copper ore, leached </t>
  </si>
  <si>
    <t>Newmont Mining Corp.</t>
  </si>
  <si>
    <t>Lander, NV</t>
  </si>
  <si>
    <t>Smelter production:</t>
  </si>
  <si>
    <t>2008</t>
  </si>
  <si>
    <t>Safford</t>
  </si>
  <si>
    <t>Graham, AZ</t>
  </si>
  <si>
    <t>Source: American Metal Market.</t>
  </si>
  <si>
    <t>2009</t>
  </si>
  <si>
    <t>Carlota</t>
  </si>
  <si>
    <t>-- Zero.</t>
  </si>
  <si>
    <t xml:space="preserve">Freeport-McMoRan Copper &amp; Gold Inc. </t>
  </si>
  <si>
    <r>
      <t>Kennecott Utah Copper Corp.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</si>
  <si>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Wholly owned subsidiary of Rio Tinto plc.</t>
    </r>
  </si>
  <si>
    <r>
      <t>SALIENT COPPER STATISTICS</t>
    </r>
    <r>
      <rPr>
        <vertAlign val="superscript"/>
        <sz val="8"/>
        <rFont val="Times New Roman"/>
        <family val="1"/>
      </rPr>
      <t>1</t>
    </r>
  </si>
  <si>
    <r>
      <t>Apparent consumption, primary refined and old scrap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</si>
  <si>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Data are rounded to no more than three significant digits, except prices; may not add to totals shown.</t>
    </r>
  </si>
  <si>
    <r>
      <t>PRODUCED IN THE UNITED STATES, BY SOURCE AND TREATMENT PROCESS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</si>
  <si>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</si>
  <si>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CONSUMPTION OF COPPER AND BRASS MATERIALS IN THE UNITED STATES, BY ITEM</t>
    </r>
    <r>
      <rPr>
        <vertAlign val="superscript"/>
        <sz val="8"/>
        <rFont val="Times New Roman"/>
        <family val="1"/>
      </rPr>
      <t>1</t>
    </r>
  </si>
  <si>
    <r>
      <t>CONSUMPTION OF REFINED COPPER SHAPES IN THE UNITED STATES, BY CLASS OF CONSUMER</t>
    </r>
    <r>
      <rPr>
        <vertAlign val="superscript"/>
        <sz val="8"/>
        <rFont val="Times New Roman"/>
        <family val="1"/>
      </rPr>
      <t>1</t>
    </r>
  </si>
  <si>
    <r>
      <t>BY KIND OF SCRAP AND FORM OF RECOVERY</t>
    </r>
    <r>
      <rPr>
        <vertAlign val="superscript"/>
        <sz val="8"/>
        <rFont val="Times New Roman"/>
        <family val="1"/>
      </rPr>
      <t>1</t>
    </r>
  </si>
  <si>
    <r>
      <t>r</t>
    </r>
    <r>
      <rPr>
        <sz val="8"/>
        <rFont val="Times New Roman"/>
        <family val="1"/>
      </rPr>
      <t xml:space="preserve">Revised. </t>
    </r>
  </si>
  <si>
    <r>
      <t>FROM COPPER-BASE SCRAP PROCESSED IN THE UNITED STATES, BY TYPE OF OPERATION</t>
    </r>
    <r>
      <rPr>
        <vertAlign val="superscript"/>
        <sz val="8"/>
        <rFont val="Times New Roman"/>
        <family val="1"/>
      </rPr>
      <t>1</t>
    </r>
  </si>
  <si>
    <r>
      <t>Refineries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</si>
  <si>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Includes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electrolytically refined based on source of material at smelter level.</t>
    </r>
  </si>
  <si>
    <r>
      <t>IN THE UNITED STATES, BY ITEM PRODUCED FROM SCRAP</t>
    </r>
    <r>
      <rPr>
        <vertAlign val="superscript"/>
        <sz val="8"/>
        <rFont val="Times New Roman"/>
        <family val="1"/>
      </rPr>
      <t>1</t>
    </r>
  </si>
  <si>
    <r>
      <t>COMPOSITION OF SECONDARY COPPER-ALLOY PRODUCTION IN THE UNITED STATES</t>
    </r>
    <r>
      <rPr>
        <vertAlign val="superscript"/>
        <sz val="8"/>
        <rFont val="Times New Roman"/>
        <family val="1"/>
      </rPr>
      <t>1</t>
    </r>
  </si>
  <si>
    <r>
      <t>Brass and bronze ingot production:</t>
    </r>
    <r>
      <rPr>
        <vertAlign val="superscript"/>
        <sz val="8"/>
        <rFont val="Times New Roman"/>
        <family val="1"/>
      </rPr>
      <t>2</t>
    </r>
  </si>
  <si>
    <r>
      <t>CONSUMPTION AND YEAREND STOCKS OF COPPER-BASE SCRAP</t>
    </r>
    <r>
      <rPr>
        <vertAlign val="superscript"/>
        <sz val="8"/>
        <rFont val="Times New Roman"/>
        <family val="1"/>
      </rPr>
      <t>1</t>
    </r>
  </si>
  <si>
    <r>
      <t>4</t>
    </r>
    <r>
      <rPr>
        <sz val="8"/>
        <rFont val="Times New Roman"/>
        <family val="1"/>
      </rPr>
      <t>Includes aluminum bronze, beryllium copper, and refinery brass.</t>
    </r>
  </si>
  <si>
    <r>
      <t>CONSUMPTION OF PURCHASED COPPER-BASE SCRAP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</si>
  <si>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Consumption at brass and wire-rod mills assumed equal to receipts.</t>
    </r>
  </si>
  <si>
    <r>
      <t>IN THE UNITED STATES</t>
    </r>
    <r>
      <rPr>
        <vertAlign val="superscript"/>
        <sz val="8"/>
        <rFont val="Times New Roman"/>
        <family val="1"/>
      </rPr>
      <t>1</t>
    </r>
  </si>
  <si>
    <r>
      <t>Yellow, leaded, low brass</t>
    </r>
    <r>
      <rPr>
        <vertAlign val="superscript"/>
        <sz val="8"/>
        <rFont val="Times New Roman"/>
        <family val="1"/>
      </rPr>
      <t>2</t>
    </r>
  </si>
  <si>
    <r>
      <t>Nickel silver</t>
    </r>
    <r>
      <rPr>
        <vertAlign val="superscript"/>
        <sz val="8"/>
        <rFont val="Times New Roman"/>
        <family val="1"/>
      </rPr>
      <t>3</t>
    </r>
  </si>
  <si>
    <r>
      <t>Hardeners and master alloys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</si>
  <si>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Includes brass and silicon bronze.</t>
    </r>
  </si>
  <si>
    <r>
      <t>3</t>
    </r>
    <r>
      <rPr>
        <sz val="8"/>
        <rFont val="Times New Roman"/>
        <family val="1"/>
      </rPr>
      <t>Includes brass, copper nickel, and nickel bronze.</t>
    </r>
  </si>
  <si>
    <r>
      <t>4</t>
    </r>
    <r>
      <rPr>
        <sz val="8"/>
        <rFont val="Times New Roman"/>
        <family val="1"/>
      </rPr>
      <t>Includes special alloys.</t>
    </r>
  </si>
  <si>
    <r>
      <t>5</t>
    </r>
    <r>
      <rPr>
        <sz val="8"/>
        <rFont val="Times New Roman"/>
        <family val="1"/>
      </rPr>
      <t>Includes copper-bismuth and copper-bismuth-selenium alloys.</t>
    </r>
  </si>
  <si>
    <r>
      <t>U.S. EXPORTS OF UNMANUFACTURED COPPER (COPPER CONTENT), BY COUNTRY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</si>
  <si>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</si>
  <si>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U.S. EXPORTS OF COPPER SEMIMANUFACTURES, BY COUNTRY</t>
    </r>
    <r>
      <rPr>
        <vertAlign val="superscript"/>
        <sz val="8"/>
        <rFont val="Times New Roman"/>
        <family val="1"/>
      </rPr>
      <t>1</t>
    </r>
  </si>
  <si>
    <r>
      <t>Bare wire, including wire rod</t>
    </r>
    <r>
      <rPr>
        <vertAlign val="superscript"/>
        <sz val="8"/>
        <rFont val="Times New Roman"/>
        <family val="1"/>
      </rPr>
      <t>2</t>
    </r>
  </si>
  <si>
    <r>
      <t>U.S. IMPORTS FOR CONSUMPTION OF UNMANUFACTURED COPPER (COPPER CONTENT),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</si>
  <si>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</t>
    </r>
  </si>
  <si>
    <r>
      <t>Value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 </t>
    </r>
  </si>
  <si>
    <r>
      <t>Value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 xml:space="preserve"> </t>
    </r>
  </si>
  <si>
    <r>
      <t>2</t>
    </r>
    <r>
      <rPr>
        <sz val="8"/>
        <rFont val="Times New Roman"/>
        <family val="1"/>
      </rPr>
      <t>Cost, insurance, freight value at U.S. port.</t>
    </r>
  </si>
  <si>
    <r>
      <t>U.S. IMPORTS FOR CONSUMPTION OF COPPER SEMIMANUFACTURES,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</si>
  <si>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  </t>
    </r>
  </si>
  <si>
    <r>
      <t>Value</t>
    </r>
    <r>
      <rPr>
        <vertAlign val="superscript"/>
        <sz val="8"/>
        <rFont val="Times New Roman"/>
        <family val="1"/>
      </rPr>
      <t xml:space="preserve">3 </t>
    </r>
  </si>
  <si>
    <r>
      <t>Value</t>
    </r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 xml:space="preserve">  </t>
    </r>
  </si>
  <si>
    <r>
      <t>3</t>
    </r>
    <r>
      <rPr>
        <sz val="8"/>
        <rFont val="Times New Roman"/>
        <family val="1"/>
      </rPr>
      <t>Cost, insurance, freight value at U.S. port.</t>
    </r>
  </si>
  <si>
    <r>
      <t>4</t>
    </r>
    <r>
      <rPr>
        <sz val="8"/>
        <rFont val="Times New Roman"/>
        <family val="1"/>
      </rPr>
      <t>Less than ½ unit.</t>
    </r>
  </si>
  <si>
    <r>
      <t>U.S. EXPORTS OF COPPER SCRAP, BY COUNTRY</t>
    </r>
    <r>
      <rPr>
        <vertAlign val="superscript"/>
        <sz val="8"/>
        <rFont val="Times New Roman"/>
        <family val="1"/>
      </rPr>
      <t>1</t>
    </r>
  </si>
  <si>
    <t>AVERAGE PRICES FOR COPPER SCRAP, BY TYPE</t>
  </si>
  <si>
    <t>OF BRASS INGOT, REFINED COPPER, AND COPPER SCRAP</t>
  </si>
  <si>
    <t>Matte, ash, and precipitates</t>
  </si>
  <si>
    <t>2010</t>
  </si>
  <si>
    <r>
      <t>Other copper-bearing ores</t>
    </r>
    <r>
      <rPr>
        <vertAlign val="superscript"/>
        <sz val="8"/>
        <rFont val="Times New Roman"/>
        <family val="1"/>
      </rPr>
      <t>2</t>
    </r>
  </si>
  <si>
    <t>weight</t>
  </si>
  <si>
    <t xml:space="preserve">      Ore and concentrate</t>
  </si>
  <si>
    <r>
      <t>3</t>
    </r>
    <r>
      <rPr>
        <sz val="8"/>
        <rFont val="Times New Roman"/>
        <family val="1"/>
      </rPr>
      <t>Less than ½</t>
    </r>
    <r>
      <rPr>
        <sz val="7.2"/>
        <rFont val="Times New Roman"/>
        <family val="1"/>
      </rPr>
      <t xml:space="preserve"> </t>
    </r>
    <r>
      <rPr>
        <sz val="8"/>
        <rFont val="Times New Roman"/>
        <family val="1"/>
      </rPr>
      <t>unit.</t>
    </r>
  </si>
  <si>
    <t>Recoverable copper:</t>
  </si>
  <si>
    <t>Primary and secondary</t>
  </si>
  <si>
    <t xml:space="preserve">Smelters, refiners, and ingot makers </t>
  </si>
  <si>
    <t>No.1 wire and heavy:</t>
  </si>
  <si>
    <t xml:space="preserve">Foundries and miscellaneous manufacturers </t>
  </si>
  <si>
    <t>No. 2 mixed heavy and light:</t>
  </si>
  <si>
    <t>Total unalloyed scrap:</t>
  </si>
  <si>
    <r>
      <t>Red brass:</t>
    </r>
    <r>
      <rPr>
        <vertAlign val="superscript"/>
        <sz val="8"/>
        <rFont val="Times New Roman"/>
        <family val="1"/>
      </rPr>
      <t>3</t>
    </r>
  </si>
  <si>
    <t>Leaded yellow brass:</t>
  </si>
  <si>
    <t>Yellow and low brass, all plants</t>
  </si>
  <si>
    <t>Cartridge cases and brass, all plants</t>
  </si>
  <si>
    <t>Auto radiators:</t>
  </si>
  <si>
    <t>Bronzes:</t>
  </si>
  <si>
    <t xml:space="preserve">Brass mills and miscellaneous manufacturers </t>
  </si>
  <si>
    <t>Nickel-copper alloys, all plants</t>
  </si>
  <si>
    <t xml:space="preserve">Low grade and residues; smelters, refiners,  </t>
  </si>
  <si>
    <t>miscellaneous manufacturers</t>
  </si>
  <si>
    <r>
      <t>Other alloy scrap:</t>
    </r>
    <r>
      <rPr>
        <vertAlign val="superscript"/>
        <sz val="8"/>
        <rFont val="Times New Roman"/>
        <family val="1"/>
      </rPr>
      <t>4</t>
    </r>
  </si>
  <si>
    <t>Total alloyed scrap:</t>
  </si>
  <si>
    <t>Total scrap:</t>
  </si>
  <si>
    <t>Arizona</t>
  </si>
  <si>
    <t>New Mexico</t>
  </si>
  <si>
    <t>Other States</t>
  </si>
  <si>
    <t>Total value</t>
  </si>
  <si>
    <t>2011</t>
  </si>
  <si>
    <t>2011:</t>
  </si>
  <si>
    <t>Spain</t>
  </si>
  <si>
    <t>Colombia</t>
  </si>
  <si>
    <t>United Arab Emirates</t>
  </si>
  <si>
    <t>Czech Republic</t>
  </si>
  <si>
    <t>(3)</t>
  </si>
  <si>
    <t>Philippines</t>
  </si>
  <si>
    <t>TABLE 3</t>
  </si>
  <si>
    <t>Netherlands</t>
  </si>
  <si>
    <t>Thailand</t>
  </si>
  <si>
    <t>Bahamas, The</t>
  </si>
  <si>
    <r>
      <t>ASARCO LLC</t>
    </r>
    <r>
      <rPr>
        <vertAlign val="superscript"/>
        <sz val="8"/>
        <rFont val="Times New Roman"/>
        <family val="1"/>
      </rPr>
      <t>3</t>
    </r>
  </si>
  <si>
    <t>Copper ore, concentrated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</si>
  <si>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gold ore, lead ore, and silver ore.</t>
    </r>
  </si>
  <si>
    <t>New scrap</t>
  </si>
  <si>
    <t>Old scrap</t>
  </si>
  <si>
    <t xml:space="preserve">Copper-molybdenum ore, concentrated </t>
  </si>
  <si>
    <t>Lisbon Valley Mining Co. LLC</t>
  </si>
  <si>
    <t>2012:</t>
  </si>
  <si>
    <r>
      <t>3</t>
    </r>
    <r>
      <rPr>
        <sz val="8"/>
        <rFont val="Times New Roman"/>
        <family val="1"/>
      </rPr>
      <t>Wholly owned subsidiary of Grupo México, S.A.B. de C.V.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</si>
  <si>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Less than ½ unit.</t>
    </r>
  </si>
  <si>
    <t>2012</t>
  </si>
  <si>
    <t>boxes, and silicon bronze.</t>
  </si>
  <si>
    <r>
      <t>3</t>
    </r>
    <r>
      <rPr>
        <sz val="8"/>
        <rFont val="Times New Roman"/>
        <family val="1"/>
      </rPr>
      <t>Includes cocks and faucets, commercial bronze, composition turnings, gilding metal, railroad car</t>
    </r>
  </si>
  <si>
    <r>
      <t>1</t>
    </r>
    <r>
      <rPr>
        <sz val="8"/>
        <rFont val="Times New Roman"/>
        <family val="1"/>
      </rPr>
      <t>Data are rounded to no more than three significant digits; may not add to totals</t>
    </r>
  </si>
  <si>
    <t>shown.</t>
  </si>
  <si>
    <t>Red brass turnings</t>
  </si>
  <si>
    <t>and borings</t>
  </si>
  <si>
    <t xml:space="preserve">Country              </t>
  </si>
  <si>
    <t xml:space="preserve"> Year</t>
  </si>
  <si>
    <r>
      <t>LEADING COPPER-PRODUCING MINES IN THE UNITED STATES IN 2012, IN ORDER OF OUTPUT</t>
    </r>
    <r>
      <rPr>
        <vertAlign val="superscript"/>
        <sz val="8"/>
        <rFont val="Times New Roman"/>
        <family val="1"/>
      </rPr>
      <t>1</t>
    </r>
  </si>
  <si>
    <r>
      <t>Refined copper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</si>
  <si>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Includes item indicated by symbol W.</t>
    </r>
  </si>
  <si>
    <r>
      <t>3</t>
    </r>
    <r>
      <rPr>
        <sz val="8"/>
        <rFont val="Times New Roman"/>
        <family val="1"/>
      </rPr>
      <t>Detailed information on consumption of refined copper can be found in table 5.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</si>
  <si>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</si>
  <si>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r</t>
    </r>
    <r>
      <rPr>
        <sz val="8"/>
        <rFont val="Times New Roman"/>
        <family val="1"/>
      </rPr>
      <t>Revised. do. Ditto. W Withheld to avoid disclosing company proprietary data.</t>
    </r>
  </si>
  <si>
    <r>
      <t>r</t>
    </r>
    <r>
      <rPr>
        <sz val="8"/>
        <rFont val="Times New Roman"/>
        <family val="1"/>
      </rPr>
      <t>Revised.</t>
    </r>
  </si>
  <si>
    <t>Trinidad and Tobago</t>
  </si>
  <si>
    <t>r, 2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</si>
  <si>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--  Zero. </t>
    </r>
  </si>
  <si>
    <r>
      <t>KGHM International Ltd.</t>
    </r>
    <r>
      <rPr>
        <vertAlign val="superscript"/>
        <sz val="8"/>
        <rFont val="Times New Roman"/>
        <family val="1"/>
      </rPr>
      <t>4</t>
    </r>
  </si>
  <si>
    <t>Brushy Creek</t>
  </si>
  <si>
    <t>Reynolds, MO</t>
  </si>
  <si>
    <t>Doe Run Resources Corp.</t>
  </si>
  <si>
    <t>Lead-copper ore, concentratated</t>
  </si>
  <si>
    <t>Troy Mine</t>
  </si>
  <si>
    <t>Lincoln, MT</t>
  </si>
  <si>
    <t>Revett Minerals Inc.</t>
  </si>
  <si>
    <t>do. Ditto. NA Not available.</t>
  </si>
  <si>
    <r>
      <t>1</t>
    </r>
    <r>
      <rPr>
        <sz val="8"/>
        <rFont val="Times New Roman"/>
        <family val="1"/>
      </rPr>
      <t>The mines on this list accounted for more than 99% of U.S. mine production in 2012.</t>
    </r>
  </si>
  <si>
    <t>Copper-silver ore, concentrated</t>
  </si>
  <si>
    <t>New:</t>
  </si>
  <si>
    <t>Old:</t>
  </si>
  <si>
    <r>
      <t>2</t>
    </r>
    <r>
      <rPr>
        <sz val="8"/>
        <rFont val="Times New Roman"/>
        <family val="1"/>
      </rPr>
      <t>Includes approximately 96% from scrap and 4% from other than scrap.</t>
    </r>
  </si>
  <si>
    <t>649,000 t, and 628,000 t, respectively.</t>
  </si>
  <si>
    <t xml:space="preserve">domestic ores and concentrates and leach production for electrowinning. </t>
  </si>
  <si>
    <t>Includes data available through February 4, 2015.</t>
  </si>
  <si>
    <t>Leaching, electrowon</t>
  </si>
  <si>
    <t xml:space="preserve">Concentrates </t>
  </si>
  <si>
    <t>Of which:</t>
  </si>
  <si>
    <t>3</t>
  </si>
  <si>
    <r>
      <t>Zimbabwe, concentrates</t>
    </r>
    <r>
      <rPr>
        <vertAlign val="superscript"/>
        <sz val="8"/>
        <rFont val="Times New Roman"/>
        <family val="1"/>
      </rPr>
      <t>e</t>
    </r>
  </si>
  <si>
    <t>Concentrates</t>
  </si>
  <si>
    <r>
      <t>Zambia:</t>
    </r>
    <r>
      <rPr>
        <vertAlign val="superscript"/>
        <sz val="8"/>
        <rFont val="Times New Roman"/>
        <family val="1"/>
      </rPr>
      <t>e</t>
    </r>
  </si>
  <si>
    <r>
      <t>Vietnam</t>
    </r>
    <r>
      <rPr>
        <vertAlign val="superscript"/>
        <sz val="8"/>
        <rFont val="Times New Roman"/>
        <family val="1"/>
      </rPr>
      <t>e</t>
    </r>
  </si>
  <si>
    <r>
      <t>Uzbekistan</t>
    </r>
    <r>
      <rPr>
        <vertAlign val="superscript"/>
        <sz val="8"/>
        <rFont val="Times New Roman"/>
        <family val="1"/>
      </rPr>
      <t>e</t>
    </r>
  </si>
  <si>
    <t xml:space="preserve">Leaching, electrowon  </t>
  </si>
  <si>
    <r>
      <t>United States:</t>
    </r>
    <r>
      <rPr>
        <vertAlign val="superscript"/>
        <sz val="8"/>
        <rFont val="Times New Roman"/>
        <family val="1"/>
      </rPr>
      <t>5</t>
    </r>
  </si>
  <si>
    <r>
      <t>Turkey</t>
    </r>
    <r>
      <rPr>
        <vertAlign val="superscript"/>
        <sz val="8"/>
        <rFont val="Times New Roman"/>
        <family val="1"/>
      </rPr>
      <t>e, 6</t>
    </r>
  </si>
  <si>
    <t>Tanzania, in concentrates and bullion</t>
  </si>
  <si>
    <t>e</t>
  </si>
  <si>
    <t>p</t>
  </si>
  <si>
    <t>Spain:</t>
  </si>
  <si>
    <t>South Africa</t>
  </si>
  <si>
    <t>Serbia</t>
  </si>
  <si>
    <t>r, 3</t>
  </si>
  <si>
    <r>
      <t>Russia</t>
    </r>
    <r>
      <rPr>
        <vertAlign val="superscript"/>
        <sz val="8"/>
        <rFont val="Times New Roman"/>
        <family val="1"/>
      </rPr>
      <t>e</t>
    </r>
  </si>
  <si>
    <r>
      <t>Romania</t>
    </r>
    <r>
      <rPr>
        <vertAlign val="superscript"/>
        <sz val="8"/>
        <rFont val="Times New Roman"/>
        <family val="1"/>
      </rPr>
      <t>e, 6</t>
    </r>
  </si>
  <si>
    <t>Portugal</t>
  </si>
  <si>
    <t>Poland</t>
  </si>
  <si>
    <t>Peru:</t>
  </si>
  <si>
    <t>Papua New Guinea</t>
  </si>
  <si>
    <t>Pakistan</t>
  </si>
  <si>
    <r>
      <t>Oman</t>
    </r>
    <r>
      <rPr>
        <vertAlign val="superscript"/>
        <sz val="8"/>
        <rFont val="Times New Roman"/>
        <family val="1"/>
      </rPr>
      <t>e</t>
    </r>
  </si>
  <si>
    <t>Namibia</t>
  </si>
  <si>
    <t>Morocco</t>
  </si>
  <si>
    <t>Mongolia</t>
  </si>
  <si>
    <r>
      <t>Mexico:</t>
    </r>
    <r>
      <rPr>
        <vertAlign val="superscript"/>
        <sz val="8"/>
        <rFont val="Times New Roman"/>
        <family val="1"/>
      </rPr>
      <t>e</t>
    </r>
  </si>
  <si>
    <t>Mauritania</t>
  </si>
  <si>
    <r>
      <t>Macedonia</t>
    </r>
    <r>
      <rPr>
        <vertAlign val="superscript"/>
        <sz val="8"/>
        <rFont val="Times New Roman"/>
        <family val="1"/>
      </rPr>
      <t>e</t>
    </r>
  </si>
  <si>
    <t>Laos:</t>
  </si>
  <si>
    <r>
      <t>Korea, North</t>
    </r>
    <r>
      <rPr>
        <vertAlign val="superscript"/>
        <sz val="8"/>
        <rFont val="Times New Roman"/>
        <family val="1"/>
      </rPr>
      <t>e</t>
    </r>
  </si>
  <si>
    <t>Kazakhstan:</t>
  </si>
  <si>
    <r>
      <t>Iran:</t>
    </r>
    <r>
      <rPr>
        <vertAlign val="superscript"/>
        <sz val="8"/>
        <rFont val="Times New Roman"/>
        <family val="1"/>
      </rPr>
      <t>e</t>
    </r>
  </si>
  <si>
    <r>
      <t>Indonesia</t>
    </r>
    <r>
      <rPr>
        <vertAlign val="superscript"/>
        <sz val="8"/>
        <rFont val="Times New Roman"/>
        <family val="1"/>
      </rPr>
      <t>5</t>
    </r>
  </si>
  <si>
    <t xml:space="preserve">India </t>
  </si>
  <si>
    <t>Georgia</t>
  </si>
  <si>
    <t>Cyprus, leaching, electrowon</t>
  </si>
  <si>
    <r>
      <t>Total</t>
    </r>
    <r>
      <rPr>
        <vertAlign val="superscript"/>
        <sz val="8"/>
        <rFont val="Times New Roman"/>
        <family val="1"/>
      </rPr>
      <t>e</t>
    </r>
  </si>
  <si>
    <r>
      <t>Concentrates</t>
    </r>
    <r>
      <rPr>
        <vertAlign val="superscript"/>
        <sz val="8"/>
        <rFont val="Times New Roman"/>
        <family val="1"/>
      </rPr>
      <t>e</t>
    </r>
  </si>
  <si>
    <r>
      <t>Congo (Kinshasa):</t>
    </r>
    <r>
      <rPr>
        <vertAlign val="superscript"/>
        <sz val="8"/>
        <rFont val="Times New Roman"/>
        <family val="1"/>
      </rPr>
      <t>5</t>
    </r>
  </si>
  <si>
    <t xml:space="preserve">Colombia  </t>
  </si>
  <si>
    <r>
      <t>China:</t>
    </r>
    <r>
      <rPr>
        <vertAlign val="superscript"/>
        <sz val="8"/>
        <rFont val="Times New Roman"/>
        <family val="1"/>
      </rPr>
      <t>e</t>
    </r>
  </si>
  <si>
    <r>
      <t>Chile:</t>
    </r>
    <r>
      <rPr>
        <vertAlign val="superscript"/>
        <sz val="8"/>
        <rFont val="Times New Roman"/>
        <family val="1"/>
      </rPr>
      <t>4</t>
    </r>
  </si>
  <si>
    <t>Canada:</t>
  </si>
  <si>
    <t xml:space="preserve">Burma, leaching, electrowon  </t>
  </si>
  <si>
    <r>
      <t>Bulgaria</t>
    </r>
    <r>
      <rPr>
        <vertAlign val="superscript"/>
        <sz val="8"/>
        <rFont val="Times New Roman"/>
        <family val="1"/>
      </rPr>
      <t>e</t>
    </r>
  </si>
  <si>
    <t>Brazil:</t>
  </si>
  <si>
    <t>Botswana</t>
  </si>
  <si>
    <t>Bolivia</t>
  </si>
  <si>
    <t>Azerbaijan</t>
  </si>
  <si>
    <r>
      <t>Australia:</t>
    </r>
    <r>
      <rPr>
        <vertAlign val="superscript"/>
        <sz val="8"/>
        <rFont val="Times New Roman"/>
        <family val="1"/>
      </rPr>
      <t>e</t>
    </r>
  </si>
  <si>
    <t>Armenia</t>
  </si>
  <si>
    <t xml:space="preserve">Argentina  </t>
  </si>
  <si>
    <r>
      <t>Albania</t>
    </r>
    <r>
      <rPr>
        <vertAlign val="superscript"/>
        <sz val="8"/>
        <rFont val="Times New Roman"/>
        <family val="1"/>
      </rPr>
      <t>e</t>
    </r>
  </si>
  <si>
    <t xml:space="preserve">    Country</t>
  </si>
  <si>
    <r>
      <t>COPPER: WORLD MINE PRODUCTION, BY COUNTRY</t>
    </r>
    <r>
      <rPr>
        <vertAlign val="superscript"/>
        <sz val="8"/>
        <rFont val="Times New Roman"/>
        <family val="1"/>
      </rPr>
      <t>1, 2</t>
    </r>
  </si>
  <si>
    <t>TABLE 20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</si>
  <si>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Secondary production is estimated to be about one-third of total.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</si>
  <si>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Data are for year beginning March 21 of that stated. 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</si>
  <si>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Reported figure.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</si>
  <si>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Copper content of nickel-copper matte exported to Norway for refining.</t>
    </r>
  </si>
  <si>
    <t>secondary has been estimated. Includes data available through February 4, 2015.</t>
  </si>
  <si>
    <t xml:space="preserve">output of each country is shown separately. In some cases, total smelter production is officially reported, but the distribution between primary and </t>
  </si>
  <si>
    <t xml:space="preserve">derived from ore, concentrates, copper precipitate or matte (primary), and (or) scrap (secondary). To the extent possible, primary and secondary 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</si>
  <si>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Includes total production of smelted copper metal, including low-grade cathode produced by electrowinning methods. The smelter feed may be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</si>
  <si>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Grand total, U.S. data, and estimated data are rounded to no more than three significant digits; may not add to totals shown.</t>
    </r>
  </si>
  <si>
    <t>Undifferentiated</t>
  </si>
  <si>
    <t>Secondary</t>
  </si>
  <si>
    <t>Primary</t>
  </si>
  <si>
    <t>Zambia, primary</t>
  </si>
  <si>
    <r>
      <t>Vietnam, primary</t>
    </r>
    <r>
      <rPr>
        <vertAlign val="superscript"/>
        <sz val="8"/>
        <rFont val="Times New Roman"/>
        <family val="1"/>
      </rPr>
      <t>e</t>
    </r>
  </si>
  <si>
    <r>
      <t>Uzbekistan, undifferentiated</t>
    </r>
    <r>
      <rPr>
        <vertAlign val="superscript"/>
        <sz val="8"/>
        <rFont val="Times New Roman"/>
        <family val="1"/>
      </rPr>
      <t>e</t>
    </r>
  </si>
  <si>
    <t>United States, undifferentiated</t>
  </si>
  <si>
    <r>
      <t>Turkey, undifferentiated</t>
    </r>
    <r>
      <rPr>
        <vertAlign val="superscript"/>
        <sz val="8"/>
        <rFont val="Times New Roman"/>
        <family val="1"/>
      </rPr>
      <t>e, 6</t>
    </r>
  </si>
  <si>
    <t>Thailand, secondary</t>
  </si>
  <si>
    <r>
      <t>Secondary</t>
    </r>
    <r>
      <rPr>
        <vertAlign val="superscript"/>
        <sz val="8"/>
        <rFont val="Times New Roman"/>
        <family val="1"/>
      </rPr>
      <t>e</t>
    </r>
  </si>
  <si>
    <t>Sweden:</t>
  </si>
  <si>
    <t>South Africa, primary</t>
  </si>
  <si>
    <t>Slovakia, secondary</t>
  </si>
  <si>
    <r>
      <t>Serbia:</t>
    </r>
    <r>
      <rPr>
        <vertAlign val="superscript"/>
        <sz val="8"/>
        <rFont val="Times New Roman"/>
        <family val="1"/>
      </rPr>
      <t>e</t>
    </r>
  </si>
  <si>
    <t>4</t>
  </si>
  <si>
    <t>r, 4</t>
  </si>
  <si>
    <r>
      <t>Russia:</t>
    </r>
    <r>
      <rPr>
        <vertAlign val="superscript"/>
        <sz val="8"/>
        <rFont val="Times New Roman"/>
        <family val="1"/>
      </rPr>
      <t>e</t>
    </r>
  </si>
  <si>
    <t>Poland:</t>
  </si>
  <si>
    <t>Philippines, primary</t>
  </si>
  <si>
    <t>Peru, primary</t>
  </si>
  <si>
    <r>
      <t>Pakistan, primary</t>
    </r>
    <r>
      <rPr>
        <vertAlign val="superscript"/>
        <sz val="8"/>
        <rFont val="Times New Roman"/>
        <family val="1"/>
      </rPr>
      <t>e</t>
    </r>
  </si>
  <si>
    <t>Oman, primary</t>
  </si>
  <si>
    <t>Namibia, primary</t>
  </si>
  <si>
    <t>Korea, Republic of:</t>
  </si>
  <si>
    <r>
      <t>Korea, North, undifferentiated</t>
    </r>
    <r>
      <rPr>
        <vertAlign val="superscript"/>
        <sz val="8"/>
        <rFont val="Times New Roman"/>
        <family val="1"/>
      </rPr>
      <t>e</t>
    </r>
  </si>
  <si>
    <t>Kazakhstan, undifferentiated</t>
  </si>
  <si>
    <t>Japan:</t>
  </si>
  <si>
    <r>
      <t>Iran:</t>
    </r>
    <r>
      <rPr>
        <vertAlign val="superscript"/>
        <sz val="8"/>
        <rFont val="Times New Roman"/>
        <family val="1"/>
      </rPr>
      <t>e, 5</t>
    </r>
  </si>
  <si>
    <t>Indonesia, primary</t>
  </si>
  <si>
    <t>India:</t>
  </si>
  <si>
    <t>Germany:</t>
  </si>
  <si>
    <r>
      <t>Finland:</t>
    </r>
    <r>
      <rPr>
        <vertAlign val="superscript"/>
        <sz val="8"/>
        <rFont val="Times New Roman"/>
        <family val="1"/>
      </rPr>
      <t>e</t>
    </r>
  </si>
  <si>
    <t>Chile, primary</t>
  </si>
  <si>
    <t>Bulgaria:</t>
  </si>
  <si>
    <r>
      <t>Botswana, primary</t>
    </r>
    <r>
      <rPr>
        <vertAlign val="superscript"/>
        <sz val="8"/>
        <rFont val="Times New Roman"/>
        <family val="1"/>
      </rPr>
      <t>3</t>
    </r>
  </si>
  <si>
    <t>Belgium, secondary</t>
  </si>
  <si>
    <t>Austria, secondary</t>
  </si>
  <si>
    <t>Australia, primary</t>
  </si>
  <si>
    <t>Armenia, primary</t>
  </si>
  <si>
    <r>
      <t>COPPER: WORLD SMELTER PRODUCTION, BY COUNTRY</t>
    </r>
    <r>
      <rPr>
        <vertAlign val="superscript"/>
        <sz val="8"/>
        <rFont val="Times New Roman"/>
        <family val="1"/>
      </rPr>
      <t>1, 2</t>
    </r>
  </si>
  <si>
    <t>TABLE 21</t>
  </si>
  <si>
    <r>
      <t>5</t>
    </r>
    <r>
      <rPr>
        <sz val="8"/>
        <rFont val="Times New Roman"/>
        <family val="1"/>
      </rPr>
      <t>May include secondary.</t>
    </r>
  </si>
  <si>
    <r>
      <t>4</t>
    </r>
    <r>
      <rPr>
        <sz val="8"/>
        <rFont val="Times New Roman"/>
        <family val="1"/>
      </rPr>
      <t>Reported figure.</t>
    </r>
  </si>
  <si>
    <r>
      <t>3</t>
    </r>
    <r>
      <rPr>
        <sz val="8"/>
        <rFont val="Times New Roman"/>
        <family val="1"/>
      </rPr>
      <t>Includes reprocessed leach cathode from Congo (Kinshasa).</t>
    </r>
  </si>
  <si>
    <t>unrefined copper or from scrap. Copper cathode derived from electrowinning processing is also included. Includes data available through February 4, 2015.</t>
  </si>
  <si>
    <r>
      <t>2</t>
    </r>
    <r>
      <rPr>
        <sz val="8"/>
        <rFont val="Times New Roman"/>
        <family val="1"/>
      </rPr>
      <t>Includes total production of refined copper whether produced by pyrometallurgical or electrolytic refining methods and whether derived from primary</t>
    </r>
  </si>
  <si>
    <r>
      <t>1</t>
    </r>
    <r>
      <rPr>
        <sz val="8"/>
        <rFont val="Times New Roman"/>
        <family val="1"/>
      </rPr>
      <t>Grand total, U.S. data, and estimated data are rounded to no more than three significant digits; may not add to totals shown.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</si>
  <si>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-- Zero.</t>
    </r>
  </si>
  <si>
    <t>Primary:</t>
  </si>
  <si>
    <t>Zimbabwe, primary</t>
  </si>
  <si>
    <r>
      <t>Electrowon</t>
    </r>
    <r>
      <rPr>
        <vertAlign val="superscript"/>
        <sz val="8"/>
        <rFont val="Times New Roman"/>
        <family val="1"/>
      </rPr>
      <t>6</t>
    </r>
  </si>
  <si>
    <r>
      <t>Zambia, primary:</t>
    </r>
    <r>
      <rPr>
        <vertAlign val="superscript"/>
        <sz val="8"/>
        <rFont val="Times New Roman"/>
        <family val="1"/>
      </rPr>
      <t>e</t>
    </r>
  </si>
  <si>
    <r>
      <t>Uzbekistan, primary</t>
    </r>
    <r>
      <rPr>
        <vertAlign val="superscript"/>
        <sz val="8"/>
        <rFont val="Times New Roman"/>
        <family val="1"/>
      </rPr>
      <t>e</t>
    </r>
  </si>
  <si>
    <t>Total, primary and secondary</t>
  </si>
  <si>
    <r>
      <t>Ukraine, secondary</t>
    </r>
    <r>
      <rPr>
        <vertAlign val="superscript"/>
        <sz val="8"/>
        <rFont val="Times New Roman"/>
        <family val="1"/>
      </rPr>
      <t>e</t>
    </r>
  </si>
  <si>
    <r>
      <t>Turkey:</t>
    </r>
    <r>
      <rPr>
        <vertAlign val="superscript"/>
        <sz val="8"/>
        <rFont val="Times New Roman"/>
        <family val="1"/>
      </rPr>
      <t>e</t>
    </r>
  </si>
  <si>
    <t>Taiwan, secondary</t>
  </si>
  <si>
    <r>
      <t>Total, primary and secondary</t>
    </r>
    <r>
      <rPr>
        <vertAlign val="superscript"/>
        <sz val="8"/>
        <rFont val="Times New Roman"/>
        <family val="1"/>
      </rPr>
      <t>e</t>
    </r>
  </si>
  <si>
    <t>Serbia:</t>
  </si>
  <si>
    <t xml:space="preserve">Russia: </t>
  </si>
  <si>
    <r>
      <t>Romania:</t>
    </r>
    <r>
      <rPr>
        <vertAlign val="superscript"/>
        <sz val="8"/>
        <rFont val="Times New Roman"/>
        <family val="1"/>
      </rPr>
      <t>e</t>
    </r>
  </si>
  <si>
    <t>Peru, primary:</t>
  </si>
  <si>
    <r>
      <t>Oman, primary</t>
    </r>
    <r>
      <rPr>
        <vertAlign val="superscript"/>
        <sz val="8"/>
        <rFont val="Times New Roman"/>
        <family val="1"/>
      </rPr>
      <t>e</t>
    </r>
  </si>
  <si>
    <r>
      <t>Norway, primary</t>
    </r>
    <r>
      <rPr>
        <vertAlign val="superscript"/>
        <sz val="8"/>
        <rFont val="Times New Roman"/>
        <family val="1"/>
      </rPr>
      <t>e, 5</t>
    </r>
  </si>
  <si>
    <t>Mongolia, primary, electrowon</t>
  </si>
  <si>
    <r>
      <t>Electrowon</t>
    </r>
    <r>
      <rPr>
        <vertAlign val="superscript"/>
        <sz val="8"/>
        <rFont val="Times New Roman"/>
        <family val="1"/>
      </rPr>
      <t>e</t>
    </r>
  </si>
  <si>
    <t>Mexico:</t>
  </si>
  <si>
    <t>Macedonia, primary</t>
  </si>
  <si>
    <t>Laos, primary, electrowon</t>
  </si>
  <si>
    <r>
      <t>Korea, North, primary</t>
    </r>
    <r>
      <rPr>
        <vertAlign val="superscript"/>
        <sz val="8"/>
        <rFont val="Times New Roman"/>
        <family val="1"/>
      </rPr>
      <t>e</t>
    </r>
  </si>
  <si>
    <t>Kazakhstan, primary</t>
  </si>
  <si>
    <r>
      <t>Italy, secondary</t>
    </r>
    <r>
      <rPr>
        <vertAlign val="superscript"/>
        <sz val="8"/>
        <rFont val="Times New Roman"/>
        <family val="1"/>
      </rPr>
      <t>e</t>
    </r>
  </si>
  <si>
    <r>
      <t>Primary:</t>
    </r>
    <r>
      <rPr>
        <vertAlign val="superscript"/>
        <sz val="8"/>
        <rFont val="Times New Roman"/>
        <family val="1"/>
      </rPr>
      <t>e</t>
    </r>
  </si>
  <si>
    <t>Iran:</t>
  </si>
  <si>
    <t>Primary, electrolytic</t>
  </si>
  <si>
    <r>
      <t>Primary</t>
    </r>
    <r>
      <rPr>
        <vertAlign val="superscript"/>
        <sz val="8"/>
        <rFont val="Times New Roman"/>
        <family val="1"/>
      </rPr>
      <t>e</t>
    </r>
  </si>
  <si>
    <t>Finland:</t>
  </si>
  <si>
    <r>
      <t>Egypt, secondary</t>
    </r>
    <r>
      <rPr>
        <vertAlign val="superscript"/>
        <sz val="8"/>
        <rFont val="Times New Roman"/>
        <family val="1"/>
      </rPr>
      <t>e</t>
    </r>
  </si>
  <si>
    <t>Cyprus, primary, electrowon</t>
  </si>
  <si>
    <t>Congo (Kinshasa), primary, electrowon</t>
  </si>
  <si>
    <t xml:space="preserve">   Other</t>
  </si>
  <si>
    <t xml:space="preserve">   Electrowon</t>
  </si>
  <si>
    <t>Chile, primary:</t>
  </si>
  <si>
    <t>Burma, primary, electrowon</t>
  </si>
  <si>
    <t>Bolivia, primary</t>
  </si>
  <si>
    <r>
      <t>Primary</t>
    </r>
    <r>
      <rPr>
        <vertAlign val="superscript"/>
        <sz val="8"/>
        <rFont val="Times New Roman"/>
        <family val="1"/>
      </rPr>
      <t>3</t>
    </r>
  </si>
  <si>
    <t>Belgium:</t>
  </si>
  <si>
    <r>
      <t>Australia, primary:</t>
    </r>
  </si>
  <si>
    <r>
      <t>Argentina, secondary</t>
    </r>
    <r>
      <rPr>
        <vertAlign val="superscript"/>
        <sz val="8"/>
        <rFont val="Times New Roman"/>
        <family val="1"/>
      </rPr>
      <t>e</t>
    </r>
  </si>
  <si>
    <r>
      <t>COPPER: WORLD REFINERY PRODUCTION, BY COUNTRY</t>
    </r>
    <r>
      <rPr>
        <vertAlign val="superscript"/>
        <sz val="8"/>
        <rFont val="Times New Roman"/>
        <family val="1"/>
      </rPr>
      <t>1, 2</t>
    </r>
  </si>
  <si>
    <t>TABLE 22</t>
  </si>
  <si>
    <r>
      <t>3</t>
    </r>
    <r>
      <rPr>
        <sz val="8"/>
        <rFont val="Times New Roman"/>
        <family val="1"/>
      </rPr>
      <t>Content is estimated by the U.S. Geological Survey to be 72% of gross weight.</t>
    </r>
  </si>
  <si>
    <t>Suriname</t>
  </si>
  <si>
    <t>Panama</t>
  </si>
  <si>
    <t>Honduras</t>
  </si>
  <si>
    <t>Haiti</t>
  </si>
  <si>
    <t>Guatemala</t>
  </si>
  <si>
    <t>El Salvador</t>
  </si>
  <si>
    <t xml:space="preserve">  (metric tons)</t>
  </si>
  <si>
    <t>Country or territory</t>
  </si>
  <si>
    <r>
      <t>Value</t>
    </r>
    <r>
      <rPr>
        <vertAlign val="superscript"/>
        <sz val="8"/>
        <rFont val="Times New Roman"/>
        <family val="1"/>
      </rPr>
      <t>2</t>
    </r>
  </si>
  <si>
    <r>
      <t>Copper content</t>
    </r>
    <r>
      <rPr>
        <vertAlign val="superscript"/>
        <sz val="8"/>
        <rFont val="Times New Roman"/>
        <family val="1"/>
      </rPr>
      <t xml:space="preserve"> 3</t>
    </r>
  </si>
  <si>
    <t>Gross weight</t>
  </si>
  <si>
    <r>
      <t>U.S. IMPORTS FOR CONSUMPTION OF COPPER SCRAP, BY COUNTRY</t>
    </r>
    <r>
      <rPr>
        <vertAlign val="superscript"/>
        <sz val="8"/>
        <rFont val="Times New Roman"/>
        <family val="1"/>
      </rPr>
      <t>1</t>
    </r>
  </si>
  <si>
    <t>TABLE 19</t>
  </si>
  <si>
    <r>
      <t>2</t>
    </r>
    <r>
      <rPr>
        <sz val="8"/>
        <rFont val="Times New Roman"/>
        <family val="1"/>
      </rPr>
      <t>In 2008, 2009, 2010, 2011, and 2012, apparent consumption was calculated using general imports of 721,000 metric tons (t), 645,000 t, 583,000 t,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</si>
  <si>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data; included with “Brass mills.” -- Zero.</t>
    </r>
  </si>
  <si>
    <r>
      <t>4</t>
    </r>
    <r>
      <rPr>
        <sz val="8"/>
        <rFont val="Times New Roman"/>
        <family val="1"/>
      </rPr>
      <t>Withheld to avoid disclosing company proprietary data; included in “Total.”</t>
    </r>
  </si>
  <si>
    <t xml:space="preserve">W Withheld to avoid disclosing company proprietary data; included with “Wirebar, billets, other.” -- Zero. 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</si>
  <si>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consumers of copper powder and copper shot, iron and steel plants, and other manufacturers.</t>
    </r>
  </si>
  <si>
    <r>
      <t>Miscellaneous</t>
    </r>
    <r>
      <rPr>
        <vertAlign val="superscript"/>
        <sz val="8"/>
        <rFont val="Times New Roman"/>
        <family val="1"/>
      </rPr>
      <t>2</t>
    </r>
  </si>
  <si>
    <t>See footnotes at end of table.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</si>
  <si>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-- Zero.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</si>
  <si>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Represents copper content by analysis of concentrates produced (includes cement copper, if applicable), except where otherwise noted.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</si>
  <si>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Reported figure.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</si>
  <si>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Reported by Comisión Chilena del Cobre. Includes recoverable copper content of nonduplicative mine and metal products produced from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</si>
  <si>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Excludes copper content of pyrite.</t>
    </r>
  </si>
  <si>
    <t>Recovered from old scrap</t>
  </si>
  <si>
    <t xml:space="preserve"> and “Total scrap.”</t>
  </si>
  <si>
    <t>TABLE 21—Continued</t>
  </si>
  <si>
    <t>TABLE 22—Continued</t>
  </si>
  <si>
    <t>COMEX</t>
  </si>
  <si>
    <t>copper-bearing ores.” XX Not applicable.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</si>
  <si>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NA Not available. W Withheld to avoid disclosing company proprietary data; included with “Other  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</si>
  <si>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Included with “Cathodes: wire-rod mills.”</t>
    </r>
  </si>
  <si>
    <r>
      <t>2</t>
    </r>
    <r>
      <rPr>
        <sz val="8"/>
        <rFont val="Times New Roman"/>
        <family val="1"/>
      </rPr>
      <t>Individual breakdown is not available; included in “Total unalloyed scrap,” “Total alloyed scrap,”</t>
    </r>
  </si>
  <si>
    <r>
      <t>Lead-free alloys</t>
    </r>
    <r>
      <rPr>
        <vertAlign val="superscript"/>
        <sz val="8"/>
        <rFont val="Times New Roman"/>
        <family val="1"/>
      </rPr>
      <t>5</t>
    </r>
  </si>
  <si>
    <r>
      <t>2</t>
    </r>
    <r>
      <rPr>
        <sz val="8"/>
        <rFont val="Times New Roman"/>
        <family val="1"/>
      </rPr>
      <t>Total exports of wire rod in 2011 were 103,000 (revised) metric tons (t) valued at $884 (revised) million, and in 2012, wire-rod exports were 120,000 t valued at $1,000 million.</t>
    </r>
  </si>
  <si>
    <r>
      <t>2</t>
    </r>
    <r>
      <rPr>
        <sz val="8"/>
        <rFont val="Times New Roman"/>
        <family val="1"/>
      </rPr>
      <t xml:space="preserve">Total imports of wire rod in 2011 were 143,000 (revised) metric tons (t) valued at $1,300 (revised) million, and in 2012, wire-rod imports were 126,000 t valued at $1,030 million. 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</si>
  <si>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Covers only high-grade electrowon cathodes reported as “finished production leach cathodes.”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</si>
  <si>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NA Not available. </t>
    </r>
  </si>
  <si>
    <t>Dealers’ buying (New York)</t>
  </si>
  <si>
    <r>
      <t>TABLE 20</t>
    </r>
    <r>
      <rPr>
        <sz val="8"/>
        <rFont val="Calibri"/>
        <family val="2"/>
      </rPr>
      <t>—</t>
    </r>
    <r>
      <rPr>
        <sz val="8"/>
        <rFont val="Times New Roman"/>
        <family val="1"/>
      </rPr>
      <t>Continued</t>
    </r>
  </si>
  <si>
    <t>This icon is linked to an embedded text document. Double-click on the icon to view the text document.</t>
  </si>
  <si>
    <t>Copper in 2012</t>
  </si>
  <si>
    <t>This workbook includes an embedded Word document and 22 tables (see tabs below).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</si>
  <si>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Recoverable content.</t>
    </r>
  </si>
  <si>
    <t>International Ltd.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</si>
  <si>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The Carlota Mine was formerly owned by Quadra FNX Mining Ltd., which was purchased by KGHM Polska Miedź S.A. on March 5, 2012, and renamed KGHM </t>
    </r>
  </si>
  <si>
    <t>Final release:</t>
  </si>
  <si>
    <t>September 27, 2016</t>
  </si>
  <si>
    <t>Advance release: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</si>
</sst>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0.00_)"/>
    <numFmt numFmtId="167" formatCode="#,##0.0"/>
    <numFmt numFmtId="168" formatCode="0_);\(0\)"/>
    <numFmt numFmtId="169" formatCode="0.0E+00_)"/>
    <numFmt numFmtId="170" formatCode="#,##0;[Red]#,##0"/>
    <numFmt numFmtId="171" formatCode="0;[Red]0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mmmm\ d\,\ yyyy;@"/>
  </numFmts>
  <fonts count="53">
    <font>
      <sz val="8"/>
      <name val="Times"/>
      <family val="0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.2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Times"/>
      <family val="1"/>
    </font>
    <font>
      <sz val="8"/>
      <name val="Calibri"/>
      <family val="2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37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37" fontId="3" fillId="0" borderId="10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right" vertical="center"/>
      <protection locked="0"/>
    </xf>
    <xf numFmtId="37" fontId="3" fillId="0" borderId="10" xfId="0" applyNumberFormat="1" applyFont="1" applyBorder="1" applyAlignment="1" applyProtection="1">
      <alignment horizontal="right" vertical="center"/>
      <protection locked="0"/>
    </xf>
    <xf numFmtId="37" fontId="3" fillId="0" borderId="0" xfId="0" applyNumberFormat="1" applyFont="1" applyFill="1" applyBorder="1" applyAlignment="1" applyProtection="1">
      <alignment vertical="center"/>
      <protection locked="0"/>
    </xf>
    <xf numFmtId="37" fontId="3" fillId="0" borderId="0" xfId="0" applyNumberFormat="1" applyFont="1" applyFill="1" applyBorder="1" applyAlignment="1" applyProtection="1">
      <alignment horizontal="right"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7" fontId="3" fillId="0" borderId="12" xfId="0" applyNumberFormat="1" applyFont="1" applyFill="1" applyBorder="1" applyAlignment="1" applyProtection="1">
      <alignment horizontal="left" vertical="center" indent="1"/>
      <protection locked="0"/>
    </xf>
    <xf numFmtId="37" fontId="3" fillId="0" borderId="12" xfId="0" applyNumberFormat="1" applyFont="1" applyFill="1" applyBorder="1" applyAlignment="1" applyProtection="1">
      <alignment horizontal="right" vertical="center"/>
      <protection locked="0"/>
    </xf>
    <xf numFmtId="37" fontId="3" fillId="0" borderId="0" xfId="0" applyNumberFormat="1" applyFont="1" applyFill="1" applyBorder="1" applyAlignment="1" applyProtection="1">
      <alignment horizontal="left" vertical="center" indent="2"/>
      <protection locked="0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9" fontId="3" fillId="0" borderId="12" xfId="0" applyNumberFormat="1" applyFont="1" applyFill="1" applyBorder="1" applyAlignment="1" applyProtection="1">
      <alignment horizontal="left" vertical="center" indent="2"/>
      <protection locked="0"/>
    </xf>
    <xf numFmtId="39" fontId="3" fillId="0" borderId="12" xfId="0" applyNumberFormat="1" applyFont="1" applyFill="1" applyBorder="1" applyAlignment="1" applyProtection="1">
      <alignment horizontal="right" vertical="center"/>
      <protection locked="0"/>
    </xf>
    <xf numFmtId="39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9" fontId="3" fillId="0" borderId="12" xfId="0" applyNumberFormat="1" applyFont="1" applyFill="1" applyBorder="1" applyAlignment="1" applyProtection="1">
      <alignment horizontal="left" vertical="center" indent="3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37" fontId="3" fillId="0" borderId="12" xfId="0" applyNumberFormat="1" applyFont="1" applyBorder="1" applyAlignment="1" applyProtection="1">
      <alignment horizontal="right" vertical="center"/>
      <protection locked="0"/>
    </xf>
    <xf numFmtId="37" fontId="3" fillId="0" borderId="0" xfId="0" applyNumberFormat="1" applyFont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7" fontId="3" fillId="0" borderId="0" xfId="0" applyNumberFormat="1" applyFont="1" applyBorder="1" applyAlignment="1" applyProtection="1">
      <alignment horizontal="left" vertical="center" indent="1"/>
      <protection locked="0"/>
    </xf>
    <xf numFmtId="37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7" fontId="3" fillId="0" borderId="12" xfId="0" applyNumberFormat="1" applyFont="1" applyBorder="1" applyAlignment="1" applyProtection="1">
      <alignment horizontal="left" vertical="center" indent="1"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3" fillId="0" borderId="12" xfId="0" applyNumberFormat="1" applyFont="1" applyFill="1" applyBorder="1" applyAlignment="1" applyProtection="1">
      <alignment vertical="center"/>
      <protection locked="0"/>
    </xf>
    <xf numFmtId="37" fontId="3" fillId="0" borderId="0" xfId="0" applyNumberFormat="1" applyFont="1" applyFill="1" applyBorder="1" applyAlignment="1" applyProtection="1">
      <alignment horizontal="left" vertical="center" indent="1"/>
      <protection locked="0"/>
    </xf>
    <xf numFmtId="37" fontId="3" fillId="0" borderId="10" xfId="0" applyNumberFormat="1" applyFont="1" applyFill="1" applyBorder="1" applyAlignment="1" applyProtection="1">
      <alignment horizontal="left" vertical="center" indent="1"/>
      <protection locked="0"/>
    </xf>
    <xf numFmtId="37" fontId="3" fillId="0" borderId="10" xfId="0" applyNumberFormat="1" applyFont="1" applyFill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7" fontId="4" fillId="0" borderId="0" xfId="0" applyNumberFormat="1" applyFont="1" applyAlignment="1" applyProtection="1">
      <alignment horizontal="left" vertical="center"/>
      <protection locked="0"/>
    </xf>
    <xf numFmtId="37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2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37" fontId="3" fillId="0" borderId="13" xfId="0" applyNumberFormat="1" applyFont="1" applyBorder="1" applyAlignment="1" applyProtection="1">
      <alignment vertical="center"/>
      <protection locked="0"/>
    </xf>
    <xf numFmtId="37" fontId="4" fillId="0" borderId="13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37" fontId="3" fillId="0" borderId="0" xfId="0" applyNumberFormat="1" applyFont="1" applyBorder="1" applyAlignment="1" applyProtection="1">
      <alignment horizontal="center" vertical="center"/>
      <protection locked="0"/>
    </xf>
    <xf numFmtId="3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37" fontId="3" fillId="0" borderId="10" xfId="0" applyNumberFormat="1" applyFont="1" applyBorder="1" applyAlignment="1" applyProtection="1">
      <alignment horizontal="center" vertical="center"/>
      <protection locked="0"/>
    </xf>
    <xf numFmtId="37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37" fontId="4" fillId="0" borderId="15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horizontal="left"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7" fontId="3" fillId="0" borderId="10" xfId="0" applyNumberFormat="1" applyFont="1" applyBorder="1" applyAlignment="1" applyProtection="1">
      <alignment horizontal="left" vertical="center" indent="2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7" fontId="4" fillId="0" borderId="17" xfId="0" applyNumberFormat="1" applyFont="1" applyBorder="1" applyAlignment="1" applyProtection="1">
      <alignment vertical="center"/>
      <protection locked="0"/>
    </xf>
    <xf numFmtId="37" fontId="4" fillId="0" borderId="17" xfId="0" applyNumberFormat="1" applyFont="1" applyBorder="1" applyAlignment="1" applyProtection="1">
      <alignment horizontal="left" vertical="center"/>
      <protection locked="0"/>
    </xf>
    <xf numFmtId="0" fontId="4" fillId="0" borderId="17" xfId="0" applyNumberFormat="1" applyFont="1" applyBorder="1" applyAlignment="1" applyProtection="1">
      <alignment horizontal="left" vertical="center"/>
      <protection locked="0"/>
    </xf>
    <xf numFmtId="37" fontId="3" fillId="0" borderId="12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horizontal="right" vertical="center"/>
      <protection locked="0"/>
    </xf>
    <xf numFmtId="37" fontId="4" fillId="0" borderId="12" xfId="0" applyNumberFormat="1" applyFont="1" applyBorder="1" applyAlignment="1" applyProtection="1">
      <alignment horizontal="left" vertical="center"/>
      <protection locked="0"/>
    </xf>
    <xf numFmtId="37" fontId="3" fillId="0" borderId="0" xfId="0" applyNumberFormat="1" applyFont="1" applyBorder="1" applyAlignment="1" applyProtection="1">
      <alignment horizontal="left" vertical="center"/>
      <protection locked="0"/>
    </xf>
    <xf numFmtId="37" fontId="3" fillId="0" borderId="12" xfId="0" applyNumberFormat="1" applyFont="1" applyBorder="1" applyAlignment="1" applyProtection="1">
      <alignment horizontal="left" vertical="center"/>
      <protection locked="0"/>
    </xf>
    <xf numFmtId="3" fontId="4" fillId="0" borderId="15" xfId="0" applyNumberFormat="1" applyFont="1" applyBorder="1" applyAlignment="1" applyProtection="1">
      <alignment horizontal="left" vertical="center"/>
      <protection locked="0"/>
    </xf>
    <xf numFmtId="37" fontId="3" fillId="0" borderId="12" xfId="0" applyNumberFormat="1" applyFont="1" applyBorder="1" applyAlignment="1" applyProtection="1">
      <alignment horizontal="center" vertical="center"/>
      <protection locked="0"/>
    </xf>
    <xf numFmtId="37" fontId="4" fillId="0" borderId="15" xfId="0" applyNumberFormat="1" applyFont="1" applyBorder="1" applyAlignment="1" applyProtection="1">
      <alignment horizontal="left" vertical="center"/>
      <protection locked="0"/>
    </xf>
    <xf numFmtId="37" fontId="4" fillId="0" borderId="13" xfId="0" applyNumberFormat="1" applyFont="1" applyBorder="1" applyAlignment="1" applyProtection="1">
      <alignment horizontal="left" vertical="center"/>
      <protection locked="0"/>
    </xf>
    <xf numFmtId="37" fontId="4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left" vertical="center" indent="1"/>
      <protection locked="0"/>
    </xf>
    <xf numFmtId="37" fontId="3" fillId="0" borderId="16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 applyProtection="1">
      <alignment horizontal="left" vertical="center"/>
      <protection locked="0"/>
    </xf>
    <xf numFmtId="37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 indent="1"/>
      <protection locked="0"/>
    </xf>
    <xf numFmtId="3" fontId="3" fillId="0" borderId="10" xfId="0" applyNumberFormat="1" applyFont="1" applyBorder="1" applyAlignment="1" applyProtection="1" quotePrefix="1">
      <alignment horizontal="right" vertical="center"/>
      <protection locked="0"/>
    </xf>
    <xf numFmtId="0" fontId="3" fillId="0" borderId="11" xfId="0" applyFont="1" applyBorder="1" applyAlignment="1" applyProtection="1">
      <alignment horizontal="fill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Border="1" applyAlignment="1" applyProtection="1" quotePrefix="1">
      <alignment horizontal="right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 quotePrefix="1">
      <alignment horizontal="right"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/>
    </xf>
    <xf numFmtId="3" fontId="4" fillId="0" borderId="18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37" fontId="3" fillId="0" borderId="11" xfId="0" applyNumberFormat="1" applyFont="1" applyBorder="1" applyAlignment="1" applyProtection="1">
      <alignment vertical="center"/>
      <protection locked="0"/>
    </xf>
    <xf numFmtId="37" fontId="4" fillId="0" borderId="11" xfId="0" applyNumberFormat="1" applyFont="1" applyBorder="1" applyAlignment="1" applyProtection="1">
      <alignment horizontal="left"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7" fontId="3" fillId="0" borderId="15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vertical="center"/>
      <protection locked="0"/>
    </xf>
    <xf numFmtId="164" fontId="4" fillId="0" borderId="12" xfId="0" applyNumberFormat="1" applyFont="1" applyBorder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horizontal="left" vertical="center"/>
      <protection locked="0"/>
    </xf>
    <xf numFmtId="164" fontId="3" fillId="0" borderId="12" xfId="0" applyNumberFormat="1" applyFont="1" applyBorder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left" vertical="center" indent="1"/>
      <protection locked="0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11" xfId="0" applyNumberFormat="1" applyFont="1" applyBorder="1" applyAlignment="1" applyProtection="1">
      <alignment horizontal="centerContinuous" vertical="center"/>
      <protection locked="0"/>
    </xf>
    <xf numFmtId="39" fontId="3" fillId="0" borderId="12" xfId="0" applyNumberFormat="1" applyFont="1" applyBorder="1" applyAlignment="1" applyProtection="1">
      <alignment horizontal="centerContinuous" vertical="center"/>
      <protection locked="0"/>
    </xf>
    <xf numFmtId="169" fontId="3" fillId="0" borderId="0" xfId="0" applyNumberFormat="1" applyFont="1" applyBorder="1" applyAlignment="1" applyProtection="1">
      <alignment vertical="center"/>
      <protection locked="0"/>
    </xf>
    <xf numFmtId="169" fontId="3" fillId="0" borderId="0" xfId="0" applyNumberFormat="1" applyFont="1" applyBorder="1" applyAlignment="1" applyProtection="1">
      <alignment horizontal="center" vertical="center"/>
      <protection locked="0"/>
    </xf>
    <xf numFmtId="39" fontId="3" fillId="0" borderId="10" xfId="0" applyNumberFormat="1" applyFont="1" applyBorder="1" applyAlignment="1" applyProtection="1">
      <alignment horizontal="left" vertical="center"/>
      <protection locked="0"/>
    </xf>
    <xf numFmtId="3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3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37" fontId="3" fillId="0" borderId="17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Continuous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37" fontId="4" fillId="0" borderId="20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37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 quotePrefix="1">
      <alignment horizontal="right" vertical="center"/>
      <protection locked="0"/>
    </xf>
    <xf numFmtId="0" fontId="3" fillId="0" borderId="0" xfId="0" applyNumberFormat="1" applyFont="1" applyAlignment="1" applyProtection="1" quotePrefix="1">
      <alignment horizontal="right" vertical="center"/>
      <protection locked="0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0" fontId="3" fillId="0" borderId="15" xfId="0" applyFont="1" applyBorder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vertical="center"/>
      <protection locked="0"/>
    </xf>
    <xf numFmtId="37" fontId="3" fillId="0" borderId="0" xfId="0" applyNumberFormat="1" applyFont="1" applyAlignment="1" applyProtection="1">
      <alignment horizontal="right" vertical="center"/>
      <protection locked="0"/>
    </xf>
    <xf numFmtId="37" fontId="3" fillId="0" borderId="0" xfId="0" applyNumberFormat="1" applyFont="1" applyBorder="1" applyAlignment="1" applyProtection="1">
      <alignment horizontal="centerContinuous" vertical="center"/>
      <protection locked="0"/>
    </xf>
    <xf numFmtId="2" fontId="3" fillId="0" borderId="17" xfId="0" applyNumberFormat="1" applyFont="1" applyBorder="1" applyAlignment="1" applyProtection="1">
      <alignment horizontal="right" vertical="center"/>
      <protection locked="0"/>
    </xf>
    <xf numFmtId="37" fontId="3" fillId="0" borderId="16" xfId="0" applyNumberFormat="1" applyFont="1" applyBorder="1" applyAlignment="1" applyProtection="1">
      <alignment horizontal="left" vertical="center" indent="1"/>
      <protection locked="0"/>
    </xf>
    <xf numFmtId="3" fontId="3" fillId="0" borderId="10" xfId="0" applyNumberFormat="1" applyFont="1" applyBorder="1" applyAlignment="1" applyProtection="1">
      <alignment horizontal="left" vertical="center" indent="2"/>
      <protection locked="0"/>
    </xf>
    <xf numFmtId="165" fontId="3" fillId="0" borderId="0" xfId="0" applyNumberFormat="1" applyFont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164" fontId="4" fillId="0" borderId="15" xfId="0" applyNumberFormat="1" applyFont="1" applyBorder="1" applyAlignment="1" applyProtection="1">
      <alignment horizontal="left" vertical="center"/>
      <protection locked="0"/>
    </xf>
    <xf numFmtId="37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indent="2"/>
      <protection locked="0"/>
    </xf>
    <xf numFmtId="37" fontId="3" fillId="0" borderId="21" xfId="0" applyNumberFormat="1" applyFont="1" applyBorder="1" applyAlignment="1" applyProtection="1">
      <alignment horizontal="left" vertical="center" indent="1"/>
      <protection locked="0"/>
    </xf>
    <xf numFmtId="2" fontId="3" fillId="0" borderId="0" xfId="0" applyNumberFormat="1" applyFont="1" applyFill="1" applyAlignment="1" applyProtection="1">
      <alignment horizontal="right" vertical="center"/>
      <protection locked="0"/>
    </xf>
    <xf numFmtId="10" fontId="3" fillId="0" borderId="0" xfId="0" applyNumberFormat="1" applyFont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 quotePrefix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15" xfId="0" applyNumberFormat="1" applyFont="1" applyFill="1" applyBorder="1" applyAlignment="1" applyProtection="1" quotePrefix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37" fontId="3" fillId="0" borderId="12" xfId="0" applyNumberFormat="1" applyFont="1" applyFill="1" applyBorder="1" applyAlignment="1" applyProtection="1">
      <alignment horizontal="center" vertical="center"/>
      <protection locked="0"/>
    </xf>
    <xf numFmtId="168" fontId="3" fillId="0" borderId="12" xfId="0" applyNumberFormat="1" applyFont="1" applyFill="1" applyBorder="1" applyAlignment="1" applyProtection="1" quotePrefix="1">
      <alignment horizontal="right" vertical="justify"/>
      <protection locked="0"/>
    </xf>
    <xf numFmtId="168" fontId="4" fillId="0" borderId="12" xfId="0" applyNumberFormat="1" applyFont="1" applyFill="1" applyBorder="1" applyAlignment="1" applyProtection="1">
      <alignment horizontal="left" vertical="center" indent="1"/>
      <protection locked="0"/>
    </xf>
    <xf numFmtId="37" fontId="3" fillId="0" borderId="0" xfId="0" applyNumberFormat="1" applyFont="1" applyFill="1" applyBorder="1" applyAlignment="1" applyProtection="1">
      <alignment horizontal="left" vertical="center"/>
      <protection locked="0"/>
    </xf>
    <xf numFmtId="37" fontId="3" fillId="0" borderId="0" xfId="0" applyNumberFormat="1" applyFont="1" applyFill="1" applyAlignment="1" applyProtection="1">
      <alignment horizontal="right" vertical="justify"/>
      <protection locked="0"/>
    </xf>
    <xf numFmtId="37" fontId="4" fillId="0" borderId="0" xfId="0" applyNumberFormat="1" applyFont="1" applyFill="1" applyAlignment="1" applyProtection="1">
      <alignment horizontal="left" vertical="center"/>
      <protection locked="0"/>
    </xf>
    <xf numFmtId="37" fontId="3" fillId="0" borderId="0" xfId="0" applyNumberFormat="1" applyFont="1" applyFill="1" applyAlignment="1" applyProtection="1">
      <alignment horizontal="fill" vertical="center"/>
      <protection locked="0"/>
    </xf>
    <xf numFmtId="37" fontId="4" fillId="0" borderId="10" xfId="0" applyNumberFormat="1" applyFont="1" applyFill="1" applyBorder="1" applyAlignment="1" applyProtection="1">
      <alignment horizontal="lef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7" fontId="4" fillId="0" borderId="22" xfId="0" applyNumberFormat="1" applyFont="1" applyFill="1" applyBorder="1" applyAlignment="1" applyProtection="1">
      <alignment horizontal="left" vertical="center"/>
      <protection locked="0"/>
    </xf>
    <xf numFmtId="37" fontId="3" fillId="0" borderId="12" xfId="0" applyNumberFormat="1" applyFont="1" applyFill="1" applyBorder="1" applyAlignment="1" applyProtection="1">
      <alignment horizontal="left" vertical="center"/>
      <protection locked="0"/>
    </xf>
    <xf numFmtId="37" fontId="3" fillId="0" borderId="12" xfId="0" applyNumberFormat="1" applyFont="1" applyFill="1" applyBorder="1" applyAlignment="1" applyProtection="1">
      <alignment horizontal="left" vertical="center" indent="2"/>
      <protection locked="0"/>
    </xf>
    <xf numFmtId="3" fontId="3" fillId="0" borderId="0" xfId="0" applyNumberFormat="1" applyFont="1" applyFill="1" applyAlignment="1">
      <alignment/>
    </xf>
    <xf numFmtId="37" fontId="4" fillId="0" borderId="15" xfId="0" applyNumberFormat="1" applyFont="1" applyFill="1" applyBorder="1" applyAlignment="1" applyProtection="1">
      <alignment horizontal="left" vertical="center"/>
      <protection locked="0"/>
    </xf>
    <xf numFmtId="37" fontId="3" fillId="0" borderId="12" xfId="0" applyNumberFormat="1" applyFont="1" applyFill="1" applyBorder="1" applyAlignment="1" applyProtection="1">
      <alignment horizontal="left" vertical="center" indent="3"/>
      <protection locked="0"/>
    </xf>
    <xf numFmtId="3" fontId="4" fillId="0" borderId="0" xfId="0" applyNumberFormat="1" applyFont="1" applyFill="1" applyAlignment="1" applyProtection="1">
      <alignment horizontal="left" vertical="center"/>
      <protection locked="0"/>
    </xf>
    <xf numFmtId="37" fontId="4" fillId="0" borderId="14" xfId="0" applyNumberFormat="1" applyFont="1" applyFill="1" applyBorder="1" applyAlignment="1" applyProtection="1">
      <alignment horizontal="left" vertical="center"/>
      <protection locked="0"/>
    </xf>
    <xf numFmtId="37" fontId="3" fillId="0" borderId="15" xfId="0" applyNumberFormat="1" applyFont="1" applyFill="1" applyBorder="1" applyAlignment="1" applyProtection="1">
      <alignment horizontal="left" vertical="center" indent="1"/>
      <protection locked="0"/>
    </xf>
    <xf numFmtId="37" fontId="3" fillId="0" borderId="15" xfId="0" applyNumberFormat="1" applyFont="1" applyFill="1" applyBorder="1" applyAlignment="1" applyProtection="1">
      <alignment horizontal="fill" vertical="center"/>
      <protection locked="0"/>
    </xf>
    <xf numFmtId="37" fontId="4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37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1" fontId="3" fillId="0" borderId="16" xfId="0" applyNumberFormat="1" applyFont="1" applyFill="1" applyBorder="1" applyAlignment="1" applyProtection="1">
      <alignment horizontal="right" vertical="center"/>
      <protection locked="0"/>
    </xf>
    <xf numFmtId="37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horizontal="right" vertical="center"/>
      <protection locked="0"/>
    </xf>
    <xf numFmtId="37" fontId="4" fillId="0" borderId="12" xfId="0" applyNumberFormat="1" applyFont="1" applyFill="1" applyBorder="1" applyAlignment="1" applyProtection="1">
      <alignment horizontal="lef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37" fontId="4" fillId="0" borderId="17" xfId="0" applyNumberFormat="1" applyFont="1" applyFill="1" applyBorder="1" applyAlignment="1" applyProtection="1">
      <alignment horizontal="left" vertical="center"/>
      <protection locked="0"/>
    </xf>
    <xf numFmtId="37" fontId="3" fillId="0" borderId="10" xfId="0" applyNumberFormat="1" applyFont="1" applyFill="1" applyBorder="1" applyAlignment="1" applyProtection="1">
      <alignment horizontal="left" vertical="center" indent="2"/>
      <protection locked="0"/>
    </xf>
    <xf numFmtId="7" fontId="3" fillId="0" borderId="0" xfId="0" applyNumberFormat="1" applyFont="1" applyFill="1" applyAlignment="1" applyProtection="1">
      <alignment horizontal="center" vertical="center"/>
      <protection locked="0"/>
    </xf>
    <xf numFmtId="7" fontId="3" fillId="0" borderId="13" xfId="0" applyNumberFormat="1" applyFont="1" applyFill="1" applyBorder="1" applyAlignment="1" applyProtection="1">
      <alignment horizontal="center" vertical="center"/>
      <protection locked="0"/>
    </xf>
    <xf numFmtId="7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/>
    </xf>
    <xf numFmtId="7" fontId="4" fillId="0" borderId="0" xfId="0" applyNumberFormat="1" applyFont="1" applyFill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7" fontId="3" fillId="0" borderId="0" xfId="0" applyNumberFormat="1" applyFont="1" applyFill="1" applyAlignment="1" applyProtection="1">
      <alignment vertical="center"/>
      <protection locked="0"/>
    </xf>
    <xf numFmtId="37" fontId="4" fillId="0" borderId="0" xfId="0" applyNumberFormat="1" applyFont="1" applyFill="1" applyAlignment="1" applyProtection="1">
      <alignment vertical="center"/>
      <protection locked="0"/>
    </xf>
    <xf numFmtId="7" fontId="3" fillId="0" borderId="0" xfId="0" applyNumberFormat="1" applyFont="1" applyFill="1" applyBorder="1" applyAlignment="1" applyProtection="1">
      <alignment horizontal="left" vertical="center" indent="1"/>
      <protection locked="0"/>
    </xf>
    <xf numFmtId="7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>
      <alignment horizontal="left"/>
    </xf>
    <xf numFmtId="7" fontId="3" fillId="0" borderId="16" xfId="0" applyNumberFormat="1" applyFont="1" applyFill="1" applyBorder="1" applyAlignment="1" applyProtection="1">
      <alignment horizontal="left" vertical="center" indent="1"/>
      <protection locked="0"/>
    </xf>
    <xf numFmtId="7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3" fontId="51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 applyProtection="1">
      <alignment vertical="justify"/>
      <protection locked="0"/>
    </xf>
    <xf numFmtId="0" fontId="3" fillId="0" borderId="12" xfId="0" applyFont="1" applyFill="1" applyBorder="1" applyAlignment="1" applyProtection="1">
      <alignment vertical="distributed"/>
      <protection locked="0"/>
    </xf>
    <xf numFmtId="3" fontId="0" fillId="0" borderId="0" xfId="0" applyNumberFormat="1" applyFont="1" applyFill="1" applyAlignment="1">
      <alignment/>
    </xf>
    <xf numFmtId="0" fontId="4" fillId="0" borderId="15" xfId="0" applyFont="1" applyFill="1" applyBorder="1" applyAlignment="1" applyProtection="1">
      <alignment vertical="center"/>
      <protection locked="0"/>
    </xf>
    <xf numFmtId="37" fontId="3" fillId="0" borderId="10" xfId="0" applyNumberFormat="1" applyFont="1" applyFill="1" applyBorder="1" applyAlignment="1" applyProtection="1">
      <alignment horizontal="right" vertical="center"/>
      <protection locked="0"/>
    </xf>
    <xf numFmtId="2" fontId="3" fillId="0" borderId="14" xfId="0" applyNumberFormat="1" applyFont="1" applyFill="1" applyBorder="1" applyAlignment="1" applyProtection="1">
      <alignment horizontal="right" vertical="center"/>
      <protection locked="0"/>
    </xf>
    <xf numFmtId="39" fontId="3" fillId="0" borderId="12" xfId="0" applyNumberFormat="1" applyFont="1" applyFill="1" applyBorder="1" applyAlignment="1" applyProtection="1">
      <alignment horizontal="left" vertical="center" indent="1"/>
      <protection locked="0"/>
    </xf>
    <xf numFmtId="37" fontId="3" fillId="0" borderId="0" xfId="0" applyNumberFormat="1" applyFont="1" applyFill="1" applyBorder="1" applyAlignment="1" applyProtection="1">
      <alignment horizontal="left" vertical="center" indent="3"/>
      <protection locked="0"/>
    </xf>
    <xf numFmtId="3" fontId="3" fillId="0" borderId="0" xfId="0" applyNumberFormat="1" applyFont="1" applyFill="1" applyAlignment="1" applyProtection="1" quotePrefix="1">
      <alignment horizontal="right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37" fontId="3" fillId="0" borderId="12" xfId="0" applyNumberFormat="1" applyFont="1" applyFill="1" applyBorder="1" applyAlignment="1" applyProtection="1">
      <alignment horizontal="left" vertical="center" indent="4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4" fillId="0" borderId="0" xfId="0" applyNumberFormat="1" applyFont="1" applyFill="1" applyBorder="1" applyAlignment="1" applyProtection="1">
      <alignment vertical="center"/>
      <protection locked="0"/>
    </xf>
    <xf numFmtId="7" fontId="3" fillId="0" borderId="15" xfId="0" applyNumberFormat="1" applyFont="1" applyFill="1" applyBorder="1" applyAlignment="1" applyProtection="1">
      <alignment horizontal="center" vertical="center"/>
      <protection locked="0"/>
    </xf>
    <xf numFmtId="7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 quotePrefix="1">
      <alignment vertical="center"/>
      <protection locked="0"/>
    </xf>
    <xf numFmtId="165" fontId="3" fillId="0" borderId="12" xfId="0" applyNumberFormat="1" applyFont="1" applyBorder="1" applyAlignment="1" applyProtection="1">
      <alignment horizontal="right" vertical="center"/>
      <protection locked="0"/>
    </xf>
    <xf numFmtId="37" fontId="3" fillId="0" borderId="15" xfId="0" applyNumberFormat="1" applyFont="1" applyBorder="1" applyAlignment="1" applyProtection="1">
      <alignment horizontal="center" vertical="center"/>
      <protection locked="0"/>
    </xf>
    <xf numFmtId="165" fontId="3" fillId="0" borderId="16" xfId="0" applyNumberFormat="1" applyFont="1" applyBorder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37" fontId="4" fillId="0" borderId="15" xfId="0" applyNumberFormat="1" applyFont="1" applyBorder="1" applyAlignment="1" applyProtection="1">
      <alignment horizontal="center" vertical="center"/>
      <protection locked="0"/>
    </xf>
    <xf numFmtId="37" fontId="3" fillId="0" borderId="15" xfId="0" applyNumberFormat="1" applyFont="1" applyBorder="1" applyAlignment="1" applyProtection="1">
      <alignment horizontal="center" vertical="justify"/>
      <protection locked="0"/>
    </xf>
    <xf numFmtId="0" fontId="4" fillId="0" borderId="15" xfId="0" applyNumberFormat="1" applyFont="1" applyBorder="1" applyAlignment="1" applyProtection="1">
      <alignment horizontal="left"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horizontal="left" vertical="center"/>
      <protection locked="0"/>
    </xf>
    <xf numFmtId="0" fontId="3" fillId="0" borderId="0" xfId="59">
      <alignment/>
      <protection/>
    </xf>
    <xf numFmtId="3" fontId="3" fillId="0" borderId="0" xfId="59" applyNumberFormat="1">
      <alignment/>
      <protection/>
    </xf>
    <xf numFmtId="0" fontId="3" fillId="0" borderId="15" xfId="59" applyNumberFormat="1" applyFont="1" applyFill="1" applyBorder="1" applyAlignment="1" applyProtection="1">
      <alignment horizontal="left" vertical="center"/>
      <protection locked="0"/>
    </xf>
    <xf numFmtId="3" fontId="3" fillId="0" borderId="15" xfId="59" applyNumberFormat="1" applyFont="1" applyFill="1" applyBorder="1" applyAlignment="1" applyProtection="1">
      <alignment horizontal="right" vertical="center"/>
      <protection locked="0"/>
    </xf>
    <xf numFmtId="0" fontId="4" fillId="0" borderId="15" xfId="59" applyNumberFormat="1" applyFont="1" applyFill="1" applyBorder="1" applyAlignment="1" applyProtection="1" quotePrefix="1">
      <alignment horizontal="left" vertical="center"/>
      <protection locked="0"/>
    </xf>
    <xf numFmtId="0" fontId="3" fillId="0" borderId="15" xfId="59" applyFont="1" applyBorder="1" applyAlignment="1">
      <alignment vertical="center"/>
      <protection/>
    </xf>
    <xf numFmtId="0" fontId="3" fillId="0" borderId="16" xfId="59" applyFont="1" applyBorder="1" applyAlignment="1">
      <alignment horizontal="left" vertical="center" indent="3"/>
      <protection/>
    </xf>
    <xf numFmtId="0" fontId="3" fillId="0" borderId="0" xfId="59" applyNumberFormat="1" applyFont="1" applyFill="1" applyBorder="1" applyAlignment="1" applyProtection="1">
      <alignment horizontal="left" vertical="center"/>
      <protection locked="0"/>
    </xf>
    <xf numFmtId="3" fontId="3" fillId="0" borderId="0" xfId="59" applyNumberFormat="1" applyFont="1" applyFill="1" applyBorder="1" applyAlignment="1" applyProtection="1">
      <alignment horizontal="right" vertical="center"/>
      <protection locked="0"/>
    </xf>
    <xf numFmtId="0" fontId="4" fillId="0" borderId="0" xfId="59" applyNumberFormat="1" applyFont="1" applyFill="1" applyBorder="1" applyAlignment="1" applyProtection="1" quotePrefix="1">
      <alignment horizontal="left" vertical="center"/>
      <protection locked="0"/>
    </xf>
    <xf numFmtId="0" fontId="3" fillId="0" borderId="0" xfId="59" applyFont="1" applyBorder="1" applyAlignment="1">
      <alignment vertical="center"/>
      <protection/>
    </xf>
    <xf numFmtId="0" fontId="3" fillId="0" borderId="15" xfId="59" applyFont="1" applyBorder="1" applyAlignment="1">
      <alignment horizontal="left" vertical="center" indent="3"/>
      <protection/>
    </xf>
    <xf numFmtId="0" fontId="3" fillId="0" borderId="16" xfId="59" applyFont="1" applyBorder="1" applyAlignment="1">
      <alignment horizontal="left" vertical="center" indent="2"/>
      <protection/>
    </xf>
    <xf numFmtId="0" fontId="3" fillId="0" borderId="0" xfId="59" applyFont="1" applyAlignment="1">
      <alignment horizontal="left" vertical="center" indent="1"/>
      <protection/>
    </xf>
    <xf numFmtId="0" fontId="3" fillId="0" borderId="0" xfId="59" applyFont="1" applyAlignment="1">
      <alignment vertical="center"/>
      <protection/>
    </xf>
    <xf numFmtId="0" fontId="3" fillId="0" borderId="16" xfId="59" applyFont="1" applyBorder="1" applyAlignment="1">
      <alignment vertical="center"/>
      <protection/>
    </xf>
    <xf numFmtId="3" fontId="3" fillId="0" borderId="13" xfId="59" applyNumberFormat="1" applyFont="1" applyFill="1" applyBorder="1" applyAlignment="1" applyProtection="1">
      <alignment horizontal="right" vertical="center"/>
      <protection locked="0"/>
    </xf>
    <xf numFmtId="3" fontId="4" fillId="0" borderId="0" xfId="59" applyNumberFormat="1" applyFont="1" applyFill="1" applyBorder="1" applyAlignment="1" applyProtection="1" quotePrefix="1">
      <alignment horizontal="left" vertical="center"/>
      <protection locked="0"/>
    </xf>
    <xf numFmtId="0" fontId="3" fillId="0" borderId="16" xfId="59" applyFont="1" applyBorder="1" applyAlignment="1">
      <alignment horizontal="left" vertical="center" indent="1"/>
      <protection/>
    </xf>
    <xf numFmtId="0" fontId="4" fillId="0" borderId="18" xfId="59" applyNumberFormat="1" applyFont="1" applyFill="1" applyBorder="1" applyAlignment="1" applyProtection="1" quotePrefix="1">
      <alignment horizontal="left" vertical="center"/>
      <protection locked="0"/>
    </xf>
    <xf numFmtId="3" fontId="3" fillId="0" borderId="18" xfId="59" applyNumberFormat="1" applyFont="1" applyFill="1" applyBorder="1" applyAlignment="1" applyProtection="1">
      <alignment horizontal="right" vertical="center"/>
      <protection locked="0"/>
    </xf>
    <xf numFmtId="3" fontId="4" fillId="0" borderId="15" xfId="59" applyNumberFormat="1" applyFont="1" applyFill="1" applyBorder="1" applyAlignment="1" applyProtection="1" quotePrefix="1">
      <alignment horizontal="left" vertical="center"/>
      <protection locked="0"/>
    </xf>
    <xf numFmtId="3" fontId="3" fillId="0" borderId="17" xfId="59" applyNumberFormat="1" applyFont="1" applyFill="1" applyBorder="1" applyAlignment="1" applyProtection="1">
      <alignment horizontal="right" vertical="center"/>
      <protection locked="0"/>
    </xf>
    <xf numFmtId="0" fontId="3" fillId="0" borderId="18" xfId="59" applyNumberFormat="1" applyFont="1" applyFill="1" applyBorder="1" applyAlignment="1" applyProtection="1">
      <alignment horizontal="left" vertical="center"/>
      <protection locked="0"/>
    </xf>
    <xf numFmtId="0" fontId="4" fillId="0" borderId="15" xfId="59" applyNumberFormat="1" applyFont="1" applyFill="1" applyBorder="1" applyAlignment="1" applyProtection="1">
      <alignment horizontal="left" vertical="center"/>
      <protection locked="0"/>
    </xf>
    <xf numFmtId="3" fontId="3" fillId="0" borderId="15" xfId="59" applyNumberFormat="1" applyFont="1" applyFill="1" applyBorder="1" applyAlignment="1" applyProtection="1" quotePrefix="1">
      <alignment horizontal="right" vertical="center"/>
      <protection locked="0"/>
    </xf>
    <xf numFmtId="0" fontId="4" fillId="0" borderId="0" xfId="59" applyNumberFormat="1" applyFont="1" applyFill="1" applyBorder="1" applyAlignment="1" applyProtection="1">
      <alignment horizontal="left" vertical="center"/>
      <protection locked="0"/>
    </xf>
    <xf numFmtId="3" fontId="3" fillId="0" borderId="0" xfId="59" applyNumberFormat="1" applyFont="1" applyFill="1" applyBorder="1" applyAlignment="1" applyProtection="1" quotePrefix="1">
      <alignment horizontal="right" vertical="center"/>
      <protection locked="0"/>
    </xf>
    <xf numFmtId="0" fontId="4" fillId="0" borderId="13" xfId="59" applyNumberFormat="1" applyFont="1" applyFill="1" applyBorder="1" applyAlignment="1" applyProtection="1" quotePrefix="1">
      <alignment horizontal="left" vertical="center"/>
      <protection locked="0"/>
    </xf>
    <xf numFmtId="0" fontId="4" fillId="0" borderId="13" xfId="59" applyNumberFormat="1" applyFont="1" applyFill="1" applyBorder="1" applyAlignment="1" applyProtection="1">
      <alignment horizontal="left" vertical="center"/>
      <protection locked="0"/>
    </xf>
    <xf numFmtId="3" fontId="3" fillId="0" borderId="15" xfId="60" applyNumberFormat="1" applyFont="1" applyFill="1" applyBorder="1" applyAlignment="1" applyProtection="1">
      <alignment horizontal="right" vertical="center"/>
      <protection locked="0"/>
    </xf>
    <xf numFmtId="3" fontId="3" fillId="0" borderId="0" xfId="60" applyNumberFormat="1" applyFont="1" applyFill="1" applyBorder="1" applyAlignment="1" applyProtection="1">
      <alignment horizontal="right" vertical="center"/>
      <protection locked="0"/>
    </xf>
    <xf numFmtId="0" fontId="3" fillId="0" borderId="16" xfId="59" applyFont="1" applyBorder="1" applyAlignment="1">
      <alignment horizontal="left" vertical="center"/>
      <protection/>
    </xf>
    <xf numFmtId="0" fontId="4" fillId="0" borderId="18" xfId="59" applyNumberFormat="1" applyFont="1" applyFill="1" applyBorder="1" applyAlignment="1" applyProtection="1">
      <alignment horizontal="left" vertical="center"/>
      <protection locked="0"/>
    </xf>
    <xf numFmtId="3" fontId="3" fillId="0" borderId="18" xfId="59" applyNumberFormat="1" applyFont="1" applyFill="1" applyBorder="1" applyAlignment="1" applyProtection="1" quotePrefix="1">
      <alignment horizontal="right" vertical="center"/>
      <protection locked="0"/>
    </xf>
    <xf numFmtId="0" fontId="3" fillId="0" borderId="0" xfId="59" applyFont="1" applyFill="1" applyAlignment="1">
      <alignment vertical="center"/>
      <protection/>
    </xf>
    <xf numFmtId="0" fontId="3" fillId="0" borderId="16" xfId="59" applyFont="1" applyFill="1" applyBorder="1" applyAlignment="1">
      <alignment vertical="center"/>
      <protection/>
    </xf>
    <xf numFmtId="3" fontId="4" fillId="0" borderId="18" xfId="60" applyNumberFormat="1" applyFont="1" applyFill="1" applyBorder="1" applyAlignment="1" applyProtection="1" quotePrefix="1">
      <alignment horizontal="left" vertical="center"/>
      <protection locked="0"/>
    </xf>
    <xf numFmtId="3" fontId="3" fillId="0" borderId="18" xfId="60" applyNumberFormat="1" applyFont="1" applyFill="1" applyBorder="1" applyAlignment="1" applyProtection="1" quotePrefix="1">
      <alignment horizontal="right" vertical="center"/>
      <protection locked="0"/>
    </xf>
    <xf numFmtId="0" fontId="4" fillId="0" borderId="20" xfId="59" applyNumberFormat="1" applyFont="1" applyFill="1" applyBorder="1" applyAlignment="1" applyProtection="1" quotePrefix="1">
      <alignment horizontal="left" vertical="center"/>
      <protection locked="0"/>
    </xf>
    <xf numFmtId="3" fontId="3" fillId="0" borderId="20" xfId="59" applyNumberFormat="1" applyFont="1" applyFill="1" applyBorder="1" applyAlignment="1" applyProtection="1">
      <alignment horizontal="right" vertical="center"/>
      <protection locked="0"/>
    </xf>
    <xf numFmtId="0" fontId="3" fillId="0" borderId="16" xfId="59" applyNumberFormat="1" applyFont="1" applyFill="1" applyBorder="1" applyAlignment="1" applyProtection="1">
      <alignment horizontal="left" vertical="center"/>
      <protection locked="0"/>
    </xf>
    <xf numFmtId="3" fontId="3" fillId="0" borderId="16" xfId="59" applyNumberFormat="1" applyFont="1" applyFill="1" applyBorder="1" applyAlignment="1" applyProtection="1" quotePrefix="1">
      <alignment horizontal="right" vertical="center"/>
      <protection locked="0"/>
    </xf>
    <xf numFmtId="0" fontId="3" fillId="0" borderId="16" xfId="59" applyNumberFormat="1" applyFont="1" applyFill="1" applyBorder="1" applyAlignment="1" applyProtection="1">
      <alignment horizontal="right" vertical="center"/>
      <protection locked="0"/>
    </xf>
    <xf numFmtId="0" fontId="3" fillId="0" borderId="16" xfId="59" applyFont="1" applyBorder="1" applyAlignment="1">
      <alignment horizontal="center" vertical="center"/>
      <protection/>
    </xf>
    <xf numFmtId="0" fontId="8" fillId="0" borderId="0" xfId="61">
      <alignment/>
      <protection/>
    </xf>
    <xf numFmtId="0" fontId="9" fillId="0" borderId="0" xfId="61" applyFont="1">
      <alignment/>
      <protection/>
    </xf>
    <xf numFmtId="3" fontId="8" fillId="0" borderId="0" xfId="61" applyNumberFormat="1" applyAlignment="1">
      <alignment horizontal="right"/>
      <protection/>
    </xf>
    <xf numFmtId="0" fontId="4" fillId="0" borderId="0" xfId="61" applyFont="1" applyFill="1" applyBorder="1" applyAlignment="1" quotePrefix="1">
      <alignment vertical="center"/>
      <protection/>
    </xf>
    <xf numFmtId="3" fontId="3" fillId="0" borderId="0" xfId="45" applyNumberFormat="1" applyFont="1" applyFill="1" applyBorder="1" applyAlignment="1">
      <alignment horizontal="right" vertical="center"/>
    </xf>
    <xf numFmtId="0" fontId="3" fillId="0" borderId="0" xfId="61" applyFont="1" applyBorder="1" applyAlignment="1">
      <alignment vertical="center"/>
      <protection/>
    </xf>
    <xf numFmtId="0" fontId="3" fillId="0" borderId="16" xfId="61" applyFont="1" applyBorder="1" applyAlignment="1">
      <alignment horizontal="left" vertical="center" indent="3"/>
      <protection/>
    </xf>
    <xf numFmtId="0" fontId="4" fillId="0" borderId="0" xfId="61" applyFont="1" applyFill="1" applyBorder="1" applyAlignment="1">
      <alignment vertical="center"/>
      <protection/>
    </xf>
    <xf numFmtId="0" fontId="3" fillId="0" borderId="16" xfId="61" applyFont="1" applyBorder="1" applyAlignment="1">
      <alignment horizontal="left" vertical="center" indent="2"/>
      <protection/>
    </xf>
    <xf numFmtId="0" fontId="4" fillId="0" borderId="13" xfId="61" applyFont="1" applyFill="1" applyBorder="1" applyAlignment="1" quotePrefix="1">
      <alignment vertical="center"/>
      <protection/>
    </xf>
    <xf numFmtId="3" fontId="3" fillId="0" borderId="13" xfId="45" applyNumberFormat="1" applyFont="1" applyFill="1" applyBorder="1" applyAlignment="1">
      <alignment horizontal="right" vertical="center"/>
    </xf>
    <xf numFmtId="0" fontId="3" fillId="0" borderId="16" xfId="61" applyFont="1" applyBorder="1" applyAlignment="1">
      <alignment horizontal="left" vertical="center" indent="1"/>
      <protection/>
    </xf>
    <xf numFmtId="0" fontId="4" fillId="0" borderId="0" xfId="61" applyFont="1" applyBorder="1" applyAlignment="1">
      <alignment vertical="center"/>
      <protection/>
    </xf>
    <xf numFmtId="3" fontId="3" fillId="0" borderId="0" xfId="45" applyNumberFormat="1" applyFont="1" applyBorder="1" applyAlignment="1">
      <alignment horizontal="right" vertical="center"/>
    </xf>
    <xf numFmtId="0" fontId="4" fillId="0" borderId="0" xfId="61" applyFont="1" applyBorder="1" applyAlignment="1" quotePrefix="1">
      <alignment vertical="center"/>
      <protection/>
    </xf>
    <xf numFmtId="0" fontId="3" fillId="0" borderId="16" xfId="61" applyFont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6" xfId="61" applyFont="1" applyFill="1" applyBorder="1" applyAlignment="1">
      <alignment vertical="center"/>
      <protection/>
    </xf>
    <xf numFmtId="3" fontId="3" fillId="0" borderId="0" xfId="45" applyNumberFormat="1" applyFont="1" applyFill="1" applyBorder="1" applyAlignment="1" quotePrefix="1">
      <alignment horizontal="right" vertical="center"/>
    </xf>
    <xf numFmtId="0" fontId="3" fillId="0" borderId="16" xfId="61" applyFont="1" applyBorder="1" applyAlignment="1">
      <alignment horizontal="left" vertical="center"/>
      <protection/>
    </xf>
    <xf numFmtId="0" fontId="4" fillId="0" borderId="15" xfId="61" applyFont="1" applyBorder="1" applyAlignment="1" quotePrefix="1">
      <alignment vertical="center"/>
      <protection/>
    </xf>
    <xf numFmtId="3" fontId="3" fillId="0" borderId="15" xfId="45" applyNumberFormat="1" applyFont="1" applyBorder="1" applyAlignment="1">
      <alignment horizontal="right" vertical="center"/>
    </xf>
    <xf numFmtId="0" fontId="4" fillId="0" borderId="20" xfId="61" applyFont="1" applyFill="1" applyBorder="1" applyAlignment="1" quotePrefix="1">
      <alignment vertical="center"/>
      <protection/>
    </xf>
    <xf numFmtId="3" fontId="3" fillId="0" borderId="20" xfId="45" applyNumberFormat="1" applyFont="1" applyFill="1" applyBorder="1" applyAlignment="1">
      <alignment horizontal="right" vertical="center"/>
    </xf>
    <xf numFmtId="0" fontId="4" fillId="0" borderId="18" xfId="61" applyFont="1" applyFill="1" applyBorder="1" applyAlignment="1" quotePrefix="1">
      <alignment vertical="center"/>
      <protection/>
    </xf>
    <xf numFmtId="3" fontId="3" fillId="0" borderId="18" xfId="45" applyNumberFormat="1" applyFont="1" applyFill="1" applyBorder="1" applyAlignment="1">
      <alignment horizontal="right" vertical="center"/>
    </xf>
    <xf numFmtId="0" fontId="3" fillId="0" borderId="15" xfId="61" applyFont="1" applyBorder="1" applyAlignment="1">
      <alignment vertical="center"/>
      <protection/>
    </xf>
    <xf numFmtId="0" fontId="4" fillId="0" borderId="18" xfId="61" applyFont="1" applyBorder="1" applyAlignment="1" quotePrefix="1">
      <alignment vertical="center"/>
      <protection/>
    </xf>
    <xf numFmtId="3" fontId="3" fillId="0" borderId="18" xfId="45" applyNumberFormat="1" applyFont="1" applyBorder="1" applyAlignment="1">
      <alignment horizontal="right" vertical="center"/>
    </xf>
    <xf numFmtId="3" fontId="0" fillId="0" borderId="0" xfId="45" applyNumberFormat="1" applyFont="1" applyBorder="1" applyAlignment="1" quotePrefix="1">
      <alignment horizontal="right" vertical="center"/>
    </xf>
    <xf numFmtId="0" fontId="4" fillId="0" borderId="15" xfId="61" applyFont="1" applyFill="1" applyBorder="1" applyAlignment="1" quotePrefix="1">
      <alignment vertical="center"/>
      <protection/>
    </xf>
    <xf numFmtId="3" fontId="3" fillId="0" borderId="15" xfId="45" applyNumberFormat="1" applyFont="1" applyFill="1" applyBorder="1" applyAlignment="1">
      <alignment horizontal="right" vertical="center"/>
    </xf>
    <xf numFmtId="0" fontId="4" fillId="0" borderId="13" xfId="61" applyFont="1" applyBorder="1" applyAlignment="1" quotePrefix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20" xfId="61" applyFont="1" applyBorder="1" applyAlignment="1" quotePrefix="1">
      <alignment vertical="center"/>
      <protection/>
    </xf>
    <xf numFmtId="3" fontId="3" fillId="0" borderId="13" xfId="45" applyNumberFormat="1" applyFont="1" applyBorder="1" applyAlignment="1">
      <alignment horizontal="right" vertical="center"/>
    </xf>
    <xf numFmtId="3" fontId="3" fillId="0" borderId="0" xfId="44" applyNumberFormat="1" applyFont="1" applyBorder="1" applyAlignment="1" quotePrefix="1">
      <alignment horizontal="right" vertical="center"/>
    </xf>
    <xf numFmtId="0" fontId="4" fillId="0" borderId="16" xfId="61" applyFont="1" applyBorder="1" applyAlignment="1">
      <alignment vertical="center"/>
      <protection/>
    </xf>
    <xf numFmtId="3" fontId="3" fillId="0" borderId="16" xfId="44" applyNumberFormat="1" applyFont="1" applyBorder="1" applyAlignment="1" quotePrefix="1">
      <alignment horizontal="right" vertical="center"/>
    </xf>
    <xf numFmtId="0" fontId="4" fillId="0" borderId="16" xfId="61" applyFont="1" applyBorder="1" applyAlignment="1">
      <alignment horizontal="right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0" xfId="59" applyAlignment="1">
      <alignment vertical="center"/>
      <protection/>
    </xf>
    <xf numFmtId="0" fontId="4" fillId="0" borderId="0" xfId="59" applyFont="1" applyAlignment="1">
      <alignment horizontal="left" vertical="center"/>
      <protection/>
    </xf>
    <xf numFmtId="0" fontId="4" fillId="0" borderId="13" xfId="59" applyFont="1" applyBorder="1" applyAlignment="1">
      <alignment horizontal="left" vertical="center"/>
      <protection/>
    </xf>
    <xf numFmtId="170" fontId="3" fillId="0" borderId="15" xfId="59" applyNumberFormat="1" applyFont="1" applyFill="1" applyBorder="1" applyAlignment="1">
      <alignment vertical="center"/>
      <protection/>
    </xf>
    <xf numFmtId="170" fontId="4" fillId="0" borderId="15" xfId="59" applyNumberFormat="1" applyFont="1" applyFill="1" applyBorder="1" applyAlignment="1" quotePrefix="1">
      <alignment vertical="center"/>
      <protection/>
    </xf>
    <xf numFmtId="170" fontId="4" fillId="0" borderId="13" xfId="59" applyNumberFormat="1" applyFont="1" applyBorder="1" applyAlignment="1" quotePrefix="1">
      <alignment horizontal="left" vertical="center"/>
      <protection/>
    </xf>
    <xf numFmtId="170" fontId="3" fillId="0" borderId="0" xfId="59" applyNumberFormat="1" applyFont="1" applyFill="1" applyBorder="1" applyAlignment="1">
      <alignment vertical="center"/>
      <protection/>
    </xf>
    <xf numFmtId="0" fontId="3" fillId="0" borderId="16" xfId="59" applyFont="1" applyBorder="1" applyAlignment="1">
      <alignment horizontal="left" vertical="center" indent="5"/>
      <protection/>
    </xf>
    <xf numFmtId="0" fontId="4" fillId="0" borderId="15" xfId="59" applyFont="1" applyFill="1" applyBorder="1" applyAlignment="1">
      <alignment horizontal="left" vertical="center"/>
      <protection/>
    </xf>
    <xf numFmtId="0" fontId="4" fillId="0" borderId="15" xfId="59" applyFont="1" applyFill="1" applyBorder="1" applyAlignment="1" quotePrefix="1">
      <alignment vertical="center"/>
      <protection/>
    </xf>
    <xf numFmtId="0" fontId="3" fillId="0" borderId="16" xfId="59" applyFont="1" applyBorder="1" applyAlignment="1">
      <alignment horizontal="left" vertical="center" indent="4"/>
      <protection/>
    </xf>
    <xf numFmtId="0" fontId="4" fillId="0" borderId="0" xfId="59" applyFont="1" applyFill="1" applyAlignment="1">
      <alignment horizontal="left" vertical="center"/>
      <protection/>
    </xf>
    <xf numFmtId="0" fontId="4" fillId="0" borderId="0" xfId="59" applyFont="1" applyFill="1" applyAlignment="1" quotePrefix="1">
      <alignment vertical="center"/>
      <protection/>
    </xf>
    <xf numFmtId="170" fontId="3" fillId="0" borderId="0" xfId="59" applyNumberFormat="1" applyFont="1" applyFill="1" applyAlignment="1">
      <alignment vertical="center"/>
      <protection/>
    </xf>
    <xf numFmtId="170" fontId="3" fillId="0" borderId="20" xfId="59" applyNumberFormat="1" applyFont="1" applyFill="1" applyBorder="1" applyAlignment="1">
      <alignment vertical="center"/>
      <protection/>
    </xf>
    <xf numFmtId="0" fontId="4" fillId="0" borderId="20" xfId="59" applyFont="1" applyFill="1" applyBorder="1" applyAlignment="1" quotePrefix="1">
      <alignment horizontal="left" vertical="center"/>
      <protection/>
    </xf>
    <xf numFmtId="0" fontId="4" fillId="0" borderId="0" xfId="59" applyFont="1" applyBorder="1" applyAlignment="1" quotePrefix="1">
      <alignment horizontal="left" vertical="center"/>
      <protection/>
    </xf>
    <xf numFmtId="170" fontId="3" fillId="0" borderId="0" xfId="59" applyNumberFormat="1" applyFont="1" applyBorder="1" applyAlignment="1">
      <alignment vertical="center"/>
      <protection/>
    </xf>
    <xf numFmtId="0" fontId="4" fillId="0" borderId="13" xfId="59" applyFont="1" applyBorder="1" applyAlignment="1" quotePrefix="1">
      <alignment horizontal="left" vertical="center"/>
      <protection/>
    </xf>
    <xf numFmtId="170" fontId="3" fillId="0" borderId="13" xfId="59" applyNumberFormat="1" applyFont="1" applyBorder="1" applyAlignment="1">
      <alignment vertical="center"/>
      <protection/>
    </xf>
    <xf numFmtId="170" fontId="4" fillId="0" borderId="13" xfId="59" applyNumberFormat="1" applyFont="1" applyBorder="1" applyAlignment="1">
      <alignment horizontal="left" vertical="center"/>
      <protection/>
    </xf>
    <xf numFmtId="0" fontId="4" fillId="0" borderId="0" xfId="59" applyFont="1" applyAlignment="1" quotePrefix="1">
      <alignment horizontal="left" vertical="center"/>
      <protection/>
    </xf>
    <xf numFmtId="170" fontId="3" fillId="0" borderId="15" xfId="59" applyNumberFormat="1" applyFont="1" applyBorder="1" applyAlignment="1">
      <alignment vertical="center"/>
      <protection/>
    </xf>
    <xf numFmtId="170" fontId="3" fillId="0" borderId="0" xfId="59" applyNumberFormat="1" applyFont="1" applyAlignment="1">
      <alignment vertical="center"/>
      <protection/>
    </xf>
    <xf numFmtId="0" fontId="4" fillId="0" borderId="18" xfId="59" applyFont="1" applyBorder="1" applyAlignment="1" quotePrefix="1">
      <alignment horizontal="left" vertical="center"/>
      <protection/>
    </xf>
    <xf numFmtId="170" fontId="3" fillId="0" borderId="18" xfId="59" applyNumberFormat="1" applyFont="1" applyBorder="1" applyAlignment="1">
      <alignment vertical="center"/>
      <protection/>
    </xf>
    <xf numFmtId="170" fontId="3" fillId="0" borderId="18" xfId="59" applyNumberFormat="1" applyFont="1" applyBorder="1" applyAlignment="1" quotePrefix="1">
      <alignment horizontal="right" vertical="center"/>
      <protection/>
    </xf>
    <xf numFmtId="0" fontId="4" fillId="0" borderId="0" xfId="59" applyFont="1" applyBorder="1" applyAlignment="1">
      <alignment horizontal="left" vertical="center"/>
      <protection/>
    </xf>
    <xf numFmtId="170" fontId="3" fillId="0" borderId="13" xfId="59" applyNumberFormat="1" applyFont="1" applyFill="1" applyBorder="1" applyAlignment="1">
      <alignment vertical="center"/>
      <protection/>
    </xf>
    <xf numFmtId="170" fontId="4" fillId="0" borderId="13" xfId="59" applyNumberFormat="1" applyFont="1" applyFill="1" applyBorder="1" applyAlignment="1" quotePrefix="1">
      <alignment horizontal="left" vertical="center"/>
      <protection/>
    </xf>
    <xf numFmtId="0" fontId="4" fillId="0" borderId="15" xfId="59" applyFont="1" applyBorder="1" applyAlignment="1">
      <alignment horizontal="left" vertical="center"/>
      <protection/>
    </xf>
    <xf numFmtId="0" fontId="4" fillId="0" borderId="15" xfId="59" applyFont="1" applyBorder="1" applyAlignment="1" quotePrefix="1">
      <alignment horizontal="left" vertical="center"/>
      <protection/>
    </xf>
    <xf numFmtId="170" fontId="4" fillId="0" borderId="18" xfId="59" applyNumberFormat="1" applyFont="1" applyBorder="1" applyAlignment="1" quotePrefix="1">
      <alignment horizontal="left" vertical="center"/>
      <protection/>
    </xf>
    <xf numFmtId="170" fontId="4" fillId="0" borderId="0" xfId="59" applyNumberFormat="1" applyFont="1" applyAlignment="1">
      <alignment horizontal="left" vertical="center"/>
      <protection/>
    </xf>
    <xf numFmtId="170" fontId="4" fillId="0" borderId="0" xfId="59" applyNumberFormat="1" applyFont="1" applyAlignment="1" quotePrefix="1">
      <alignment horizontal="left" vertical="center"/>
      <protection/>
    </xf>
    <xf numFmtId="170" fontId="4" fillId="0" borderId="18" xfId="59" applyNumberFormat="1" applyFont="1" applyBorder="1" applyAlignment="1">
      <alignment horizontal="left" vertical="center"/>
      <protection/>
    </xf>
    <xf numFmtId="170" fontId="4" fillId="0" borderId="0" xfId="59" applyNumberFormat="1" applyFont="1" applyBorder="1" applyAlignment="1">
      <alignment horizontal="left" vertical="center"/>
      <protection/>
    </xf>
    <xf numFmtId="170" fontId="3" fillId="0" borderId="0" xfId="59" applyNumberFormat="1" applyFont="1" applyBorder="1" applyAlignment="1" quotePrefix="1">
      <alignment horizontal="right" vertical="center"/>
      <protection/>
    </xf>
    <xf numFmtId="0" fontId="3" fillId="0" borderId="16" xfId="59" applyFont="1" applyFill="1" applyBorder="1" applyAlignment="1">
      <alignment horizontal="left" vertical="center" indent="2"/>
      <protection/>
    </xf>
    <xf numFmtId="170" fontId="4" fillId="0" borderId="0" xfId="59" applyNumberFormat="1" applyFont="1" applyFill="1" applyAlignment="1" quotePrefix="1">
      <alignment horizontal="left" vertical="center"/>
      <protection/>
    </xf>
    <xf numFmtId="0" fontId="3" fillId="0" borderId="16" xfId="59" applyFont="1" applyFill="1" applyBorder="1" applyAlignment="1">
      <alignment horizontal="left" vertical="center" indent="1"/>
      <protection/>
    </xf>
    <xf numFmtId="0" fontId="3" fillId="0" borderId="15" xfId="59" applyFont="1" applyFill="1" applyBorder="1" applyAlignment="1">
      <alignment vertical="center"/>
      <protection/>
    </xf>
    <xf numFmtId="170" fontId="4" fillId="0" borderId="15" xfId="59" applyNumberFormat="1" applyFont="1" applyFill="1" applyBorder="1" applyAlignment="1" quotePrefix="1">
      <alignment horizontal="left" vertical="center"/>
      <protection/>
    </xf>
    <xf numFmtId="0" fontId="3" fillId="0" borderId="16" xfId="59" applyFont="1" applyFill="1" applyBorder="1" applyAlignment="1">
      <alignment horizontal="left" vertical="center" indent="3"/>
      <protection/>
    </xf>
    <xf numFmtId="3" fontId="3" fillId="0" borderId="0" xfId="59" applyNumberFormat="1" applyFont="1" applyFill="1" applyAlignment="1">
      <alignment vertical="center"/>
      <protection/>
    </xf>
    <xf numFmtId="170" fontId="3" fillId="0" borderId="0" xfId="59" applyNumberFormat="1" applyFont="1" applyFill="1" applyBorder="1" applyAlignment="1" quotePrefix="1">
      <alignment horizontal="right" vertical="center"/>
      <protection/>
    </xf>
    <xf numFmtId="170" fontId="4" fillId="0" borderId="18" xfId="59" applyNumberFormat="1" applyFont="1" applyFill="1" applyBorder="1" applyAlignment="1" quotePrefix="1">
      <alignment horizontal="left" vertical="center"/>
      <protection/>
    </xf>
    <xf numFmtId="170" fontId="3" fillId="0" borderId="18" xfId="59" applyNumberFormat="1" applyFont="1" applyFill="1" applyBorder="1" applyAlignment="1">
      <alignment vertical="center"/>
      <protection/>
    </xf>
    <xf numFmtId="0" fontId="3" fillId="0" borderId="0" xfId="59" applyFont="1" applyFill="1" applyBorder="1" applyAlignment="1">
      <alignment vertical="center"/>
      <protection/>
    </xf>
    <xf numFmtId="170" fontId="4" fillId="0" borderId="20" xfId="59" applyNumberFormat="1" applyFont="1" applyFill="1" applyBorder="1" applyAlignment="1" quotePrefix="1">
      <alignment horizontal="left" vertical="center"/>
      <protection/>
    </xf>
    <xf numFmtId="170" fontId="3" fillId="0" borderId="20" xfId="59" applyNumberFormat="1" applyFont="1" applyBorder="1" applyAlignment="1" quotePrefix="1">
      <alignment horizontal="right" vertical="center"/>
      <protection/>
    </xf>
    <xf numFmtId="170" fontId="4" fillId="0" borderId="20" xfId="59" applyNumberFormat="1" applyFont="1" applyBorder="1" applyAlignment="1" quotePrefix="1">
      <alignment horizontal="left" vertical="center"/>
      <protection/>
    </xf>
    <xf numFmtId="170" fontId="4" fillId="0" borderId="0" xfId="59" applyNumberFormat="1" applyFont="1" applyFill="1" applyAlignment="1">
      <alignment horizontal="left" vertical="center"/>
      <protection/>
    </xf>
    <xf numFmtId="170" fontId="4" fillId="0" borderId="0" xfId="59" applyNumberFormat="1" applyFont="1" applyBorder="1" applyAlignment="1" quotePrefix="1">
      <alignment horizontal="left" vertical="center"/>
      <protection/>
    </xf>
    <xf numFmtId="170" fontId="4" fillId="0" borderId="20" xfId="59" applyNumberFormat="1" applyFont="1" applyFill="1" applyBorder="1" applyAlignment="1">
      <alignment horizontal="left" vertical="center"/>
      <protection/>
    </xf>
    <xf numFmtId="170" fontId="4" fillId="0" borderId="15" xfId="59" applyNumberFormat="1" applyFont="1" applyBorder="1" applyAlignment="1">
      <alignment horizontal="left" vertical="center"/>
      <protection/>
    </xf>
    <xf numFmtId="170" fontId="4" fillId="0" borderId="15" xfId="59" applyNumberFormat="1" applyFont="1" applyBorder="1" applyAlignment="1" quotePrefix="1">
      <alignment horizontal="left" vertical="center"/>
      <protection/>
    </xf>
    <xf numFmtId="3" fontId="3" fillId="0" borderId="13" xfId="59" applyNumberFormat="1" applyFont="1" applyBorder="1" applyAlignment="1">
      <alignment vertical="center"/>
      <protection/>
    </xf>
    <xf numFmtId="3" fontId="4" fillId="0" borderId="0" xfId="59" applyNumberFormat="1" applyFont="1" applyAlignment="1" quotePrefix="1">
      <alignment horizontal="left" vertical="center"/>
      <protection/>
    </xf>
    <xf numFmtId="3" fontId="3" fillId="0" borderId="15" xfId="59" applyNumberFormat="1" applyFont="1" applyBorder="1" applyAlignment="1">
      <alignment vertical="center"/>
      <protection/>
    </xf>
    <xf numFmtId="3" fontId="4" fillId="0" borderId="15" xfId="59" applyNumberFormat="1" applyFont="1" applyBorder="1" applyAlignment="1" quotePrefix="1">
      <alignment horizontal="left" vertical="center"/>
      <protection/>
    </xf>
    <xf numFmtId="170" fontId="3" fillId="0" borderId="15" xfId="59" applyNumberFormat="1" applyFont="1" applyBorder="1" applyAlignment="1" quotePrefix="1">
      <alignment horizontal="right" vertical="center"/>
      <protection/>
    </xf>
    <xf numFmtId="0" fontId="4" fillId="0" borderId="20" xfId="59" applyFont="1" applyBorder="1" applyAlignment="1" quotePrefix="1">
      <alignment horizontal="left" vertical="center"/>
      <protection/>
    </xf>
    <xf numFmtId="170" fontId="3" fillId="0" borderId="20" xfId="59" applyNumberFormat="1" applyFont="1" applyBorder="1" applyAlignment="1">
      <alignment vertical="center"/>
      <protection/>
    </xf>
    <xf numFmtId="0" fontId="4" fillId="0" borderId="0" xfId="59" applyFont="1" applyFill="1" applyAlignment="1" quotePrefix="1">
      <alignment horizontal="left" vertical="center"/>
      <protection/>
    </xf>
    <xf numFmtId="0" fontId="4" fillId="0" borderId="18" xfId="59" applyFont="1" applyFill="1" applyBorder="1" applyAlignment="1" quotePrefix="1">
      <alignment horizontal="left" vertical="center"/>
      <protection/>
    </xf>
    <xf numFmtId="0" fontId="4" fillId="0" borderId="15" xfId="59" applyFont="1" applyFill="1" applyBorder="1" applyAlignment="1" quotePrefix="1">
      <alignment horizontal="left" vertical="center"/>
      <protection/>
    </xf>
    <xf numFmtId="0" fontId="4" fillId="0" borderId="0" xfId="59" applyFont="1" applyFill="1" applyBorder="1" applyAlignment="1" quotePrefix="1">
      <alignment horizontal="left" vertical="center"/>
      <protection/>
    </xf>
    <xf numFmtId="0" fontId="4" fillId="0" borderId="18" xfId="59" applyFont="1" applyBorder="1" applyAlignment="1">
      <alignment horizontal="left" vertical="center"/>
      <protection/>
    </xf>
    <xf numFmtId="171" fontId="3" fillId="0" borderId="16" xfId="59" applyNumberFormat="1" applyFont="1" applyBorder="1" applyAlignment="1" quotePrefix="1">
      <alignment horizontal="right" vertical="center"/>
      <protection/>
    </xf>
    <xf numFmtId="0" fontId="3" fillId="0" borderId="16" xfId="59" applyFont="1" applyBorder="1" applyAlignment="1">
      <alignment horizontal="right" vertical="center"/>
      <protection/>
    </xf>
    <xf numFmtId="3" fontId="3" fillId="0" borderId="15" xfId="0" applyNumberFormat="1" applyFont="1" applyBorder="1" applyAlignment="1" applyProtection="1" quotePrefix="1">
      <alignment horizontal="right" vertical="center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3" fillId="0" borderId="10" xfId="0" applyNumberFormat="1" applyFont="1" applyBorder="1" applyAlignment="1" applyProtection="1">
      <alignment horizontal="right" vertical="center"/>
      <protection locked="0"/>
    </xf>
    <xf numFmtId="37" fontId="3" fillId="0" borderId="0" xfId="0" applyNumberFormat="1" applyFont="1" applyFill="1" applyBorder="1" applyAlignment="1" applyProtection="1">
      <alignment horizontal="left" indent="2"/>
      <protection locked="0"/>
    </xf>
    <xf numFmtId="0" fontId="3" fillId="0" borderId="0" xfId="0" applyFont="1" applyFill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0" borderId="12" xfId="0" applyFont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3" fillId="0" borderId="12" xfId="0" applyFont="1" applyBorder="1" applyAlignment="1" applyProtection="1">
      <alignment horizontal="right"/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3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3" fontId="3" fillId="0" borderId="0" xfId="0" applyNumberFormat="1" applyFont="1" applyFill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7" fontId="3" fillId="0" borderId="16" xfId="0" applyNumberFormat="1" applyFont="1" applyFill="1" applyBorder="1" applyAlignment="1" applyProtection="1">
      <alignment horizontal="left" indent="1"/>
      <protection locked="0"/>
    </xf>
    <xf numFmtId="37" fontId="3" fillId="0" borderId="12" xfId="0" applyNumberFormat="1" applyFont="1" applyBorder="1" applyAlignment="1" applyProtection="1">
      <alignment horizontal="left" indent="1"/>
      <protection locked="0"/>
    </xf>
    <xf numFmtId="0" fontId="3" fillId="0" borderId="0" xfId="0" applyFont="1" applyAlignment="1">
      <alignment/>
    </xf>
    <xf numFmtId="37" fontId="3" fillId="0" borderId="12" xfId="0" applyNumberFormat="1" applyFont="1" applyFill="1" applyBorder="1" applyAlignment="1" applyProtection="1">
      <alignment horizontal="left"/>
      <protection locked="0"/>
    </xf>
    <xf numFmtId="37" fontId="3" fillId="0" borderId="11" xfId="0" applyNumberFormat="1" applyFont="1" applyBorder="1" applyAlignment="1" applyProtection="1">
      <alignment horizontal="left"/>
      <protection locked="0"/>
    </xf>
    <xf numFmtId="37" fontId="3" fillId="0" borderId="11" xfId="0" applyNumberFormat="1" applyFont="1" applyBorder="1" applyAlignment="1" applyProtection="1">
      <alignment/>
      <protection locked="0"/>
    </xf>
    <xf numFmtId="37" fontId="4" fillId="0" borderId="11" xfId="0" applyNumberFormat="1" applyFont="1" applyBorder="1" applyAlignment="1" applyProtection="1">
      <alignment horizontal="left"/>
      <protection locked="0"/>
    </xf>
    <xf numFmtId="37" fontId="4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>
      <alignment vertical="center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3" fontId="3" fillId="0" borderId="0" xfId="0" applyNumberFormat="1" applyFont="1" applyAlignment="1" applyProtection="1">
      <alignment horizontal="left" indent="1"/>
      <protection locked="0"/>
    </xf>
    <xf numFmtId="37" fontId="4" fillId="0" borderId="0" xfId="0" applyNumberFormat="1" applyFont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37" fontId="3" fillId="0" borderId="0" xfId="0" applyNumberFormat="1" applyFont="1" applyBorder="1" applyAlignment="1" applyProtection="1">
      <alignment horizontal="center"/>
      <protection locked="0"/>
    </xf>
    <xf numFmtId="0" fontId="3" fillId="0" borderId="16" xfId="59" applyFont="1" applyBorder="1" applyAlignment="1">
      <alignment/>
      <protection/>
    </xf>
    <xf numFmtId="0" fontId="3" fillId="0" borderId="0" xfId="59" applyBorder="1">
      <alignment/>
      <protection/>
    </xf>
    <xf numFmtId="3" fontId="3" fillId="0" borderId="16" xfId="45" applyNumberFormat="1" applyFont="1" applyFill="1" applyBorder="1" applyAlignment="1">
      <alignment horizontal="right" vertical="center"/>
    </xf>
    <xf numFmtId="0" fontId="4" fillId="0" borderId="16" xfId="61" applyFont="1" applyFill="1" applyBorder="1" applyAlignment="1" quotePrefix="1">
      <alignment vertical="center"/>
      <protection/>
    </xf>
    <xf numFmtId="170" fontId="3" fillId="0" borderId="16" xfId="59" applyNumberFormat="1" applyFont="1" applyBorder="1" applyAlignment="1">
      <alignment vertical="center"/>
      <protection/>
    </xf>
    <xf numFmtId="3" fontId="3" fillId="0" borderId="0" xfId="59" applyNumberFormat="1" applyFont="1" applyAlignment="1">
      <alignment vertical="center"/>
      <protection/>
    </xf>
    <xf numFmtId="3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/>
      <protection/>
    </xf>
    <xf numFmtId="3" fontId="3" fillId="0" borderId="0" xfId="59" applyNumberFormat="1" applyFont="1" applyFill="1" applyBorder="1" applyAlignment="1" applyProtection="1">
      <alignment horizontal="right"/>
      <protection locked="0"/>
    </xf>
    <xf numFmtId="0" fontId="3" fillId="0" borderId="0" xfId="59" applyAlignment="1">
      <alignment/>
      <protection/>
    </xf>
    <xf numFmtId="0" fontId="3" fillId="0" borderId="0" xfId="59" applyNumberFormat="1" applyFont="1" applyFill="1" applyBorder="1" applyAlignment="1" applyProtection="1">
      <alignment horizontal="left"/>
      <protection locked="0"/>
    </xf>
    <xf numFmtId="0" fontId="8" fillId="0" borderId="0" xfId="61" applyAlignment="1">
      <alignment vertical="center"/>
      <protection/>
    </xf>
    <xf numFmtId="0" fontId="8" fillId="0" borderId="0" xfId="61" applyAlignment="1">
      <alignment/>
      <protection/>
    </xf>
    <xf numFmtId="39" fontId="3" fillId="0" borderId="0" xfId="0" applyNumberFormat="1" applyFont="1" applyFill="1" applyBorder="1" applyAlignment="1" applyProtection="1">
      <alignment horizontal="left" vertical="center" indent="3"/>
      <protection locked="0"/>
    </xf>
    <xf numFmtId="37" fontId="3" fillId="0" borderId="0" xfId="0" applyNumberFormat="1" applyFont="1" applyFill="1" applyBorder="1" applyAlignment="1" applyProtection="1">
      <alignment horizontal="left" indent="1"/>
      <protection locked="0"/>
    </xf>
    <xf numFmtId="49" fontId="4" fillId="0" borderId="0" xfId="0" applyNumberFormat="1" applyFont="1" applyAlignment="1" applyProtection="1" quotePrefix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39" fontId="3" fillId="0" borderId="0" xfId="0" applyNumberFormat="1" applyFont="1" applyFill="1" applyBorder="1" applyAlignment="1" applyProtection="1">
      <alignment horizontal="left" vertical="center" indent="2"/>
      <protection locked="0"/>
    </xf>
    <xf numFmtId="0" fontId="3" fillId="0" borderId="13" xfId="59" applyFont="1" applyBorder="1" applyAlignment="1">
      <alignment vertical="center"/>
      <protection/>
    </xf>
    <xf numFmtId="39" fontId="3" fillId="0" borderId="12" xfId="0" applyNumberFormat="1" applyFont="1" applyFill="1" applyBorder="1" applyAlignment="1" applyProtection="1">
      <alignment horizontal="left" vertical="center" indent="4"/>
      <protection locked="0"/>
    </xf>
    <xf numFmtId="39" fontId="3" fillId="0" borderId="0" xfId="0" applyNumberFormat="1" applyFont="1" applyFill="1" applyBorder="1" applyAlignment="1" applyProtection="1">
      <alignment horizontal="left" vertical="center" indent="4"/>
      <protection locked="0"/>
    </xf>
    <xf numFmtId="49" fontId="4" fillId="0" borderId="16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13" xfId="59" applyFont="1" applyBorder="1" applyAlignment="1">
      <alignment horizontal="left" vertical="center" indent="1"/>
      <protection/>
    </xf>
    <xf numFmtId="0" fontId="3" fillId="0" borderId="0" xfId="59" applyFont="1" applyBorder="1" applyAlignment="1">
      <alignment horizontal="left" vertical="center" indent="2"/>
      <protection/>
    </xf>
    <xf numFmtId="0" fontId="3" fillId="0" borderId="15" xfId="59" applyFont="1" applyBorder="1" applyAlignment="1">
      <alignment horizontal="left" vertical="center" indent="1"/>
      <protection/>
    </xf>
    <xf numFmtId="0" fontId="4" fillId="0" borderId="16" xfId="59" applyFont="1" applyBorder="1" applyAlignment="1" quotePrefix="1">
      <alignment horizontal="left" vertical="center"/>
      <protection/>
    </xf>
    <xf numFmtId="37" fontId="3" fillId="0" borderId="0" xfId="0" applyNumberFormat="1" applyFont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37" fontId="3" fillId="0" borderId="10" xfId="0" applyNumberFormat="1" applyFont="1" applyBorder="1" applyAlignment="1" applyProtection="1">
      <alignment horizontal="left" vertical="center" indent="1"/>
      <protection locked="0"/>
    </xf>
    <xf numFmtId="49" fontId="3" fillId="0" borderId="12" xfId="0" applyNumberFormat="1" applyFont="1" applyFill="1" applyBorder="1" applyAlignment="1" applyProtection="1">
      <alignment horizontal="left" vertical="center" indent="1"/>
      <protection locked="0"/>
    </xf>
    <xf numFmtId="37" fontId="3" fillId="0" borderId="21" xfId="0" applyNumberFormat="1" applyFont="1" applyBorder="1" applyAlignment="1" applyProtection="1">
      <alignment horizontal="left" vertical="center"/>
      <protection locked="0"/>
    </xf>
    <xf numFmtId="37" fontId="3" fillId="0" borderId="15" xfId="0" applyNumberFormat="1" applyFont="1" applyBorder="1" applyAlignment="1" applyProtection="1">
      <alignment horizontal="left" vertical="center" indent="1"/>
      <protection locked="0"/>
    </xf>
    <xf numFmtId="14" fontId="3" fillId="0" borderId="12" xfId="0" applyNumberFormat="1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46" fillId="0" borderId="0" xfId="62">
      <alignment/>
      <protection/>
    </xf>
    <xf numFmtId="0" fontId="46" fillId="0" borderId="0" xfId="62" applyFont="1">
      <alignment/>
      <protection/>
    </xf>
    <xf numFmtId="179" fontId="46" fillId="0" borderId="0" xfId="62" applyNumberFormat="1" applyFont="1">
      <alignment/>
      <protection/>
    </xf>
    <xf numFmtId="0" fontId="6" fillId="0" borderId="0" xfId="62" applyFont="1">
      <alignment/>
      <protection/>
    </xf>
    <xf numFmtId="0" fontId="12" fillId="0" borderId="0" xfId="62" applyFont="1">
      <alignment/>
      <protection/>
    </xf>
    <xf numFmtId="0" fontId="52" fillId="0" borderId="0" xfId="62" applyFont="1">
      <alignment/>
      <protection/>
    </xf>
    <xf numFmtId="3" fontId="3" fillId="0" borderId="0" xfId="0" applyNumberFormat="1" applyFont="1" applyFill="1" applyAlignment="1" applyProtection="1">
      <alignment horizontal="right" wrapText="1"/>
      <protection locked="0"/>
    </xf>
    <xf numFmtId="3" fontId="4" fillId="0" borderId="13" xfId="59" applyNumberFormat="1" applyFont="1" applyFill="1" applyBorder="1" applyAlignment="1" applyProtection="1" quotePrefix="1">
      <alignment horizontal="left" vertical="center"/>
      <protection locked="0"/>
    </xf>
    <xf numFmtId="0" fontId="4" fillId="0" borderId="17" xfId="59" applyNumberFormat="1" applyFont="1" applyFill="1" applyBorder="1" applyAlignment="1" applyProtection="1" quotePrefix="1">
      <alignment vertical="center"/>
      <protection locked="0"/>
    </xf>
    <xf numFmtId="0" fontId="3" fillId="0" borderId="17" xfId="59" applyNumberFormat="1" applyFont="1" applyFill="1" applyBorder="1" applyAlignment="1" applyProtection="1">
      <alignment horizontal="left" vertical="center"/>
      <protection locked="0"/>
    </xf>
    <xf numFmtId="0" fontId="4" fillId="0" borderId="18" xfId="61" applyFont="1" applyBorder="1" applyAlignment="1">
      <alignment vertical="center"/>
      <protection/>
    </xf>
    <xf numFmtId="170" fontId="3" fillId="0" borderId="16" xfId="59" applyNumberFormat="1" applyFont="1" applyFill="1" applyBorder="1" applyAlignment="1">
      <alignment vertical="center"/>
      <protection/>
    </xf>
    <xf numFmtId="170" fontId="4" fillId="0" borderId="16" xfId="59" applyNumberFormat="1" applyFont="1" applyFill="1" applyBorder="1" applyAlignment="1" quotePrefix="1">
      <alignment horizontal="left" vertical="center"/>
      <protection/>
    </xf>
    <xf numFmtId="170" fontId="3" fillId="0" borderId="17" xfId="59" applyNumberFormat="1" applyFont="1" applyFill="1" applyBorder="1" applyAlignment="1">
      <alignment vertical="center"/>
      <protection/>
    </xf>
    <xf numFmtId="0" fontId="4" fillId="0" borderId="17" xfId="59" applyFont="1" applyFill="1" applyBorder="1" applyAlignment="1" quotePrefix="1">
      <alignment horizontal="left" vertical="center"/>
      <protection/>
    </xf>
    <xf numFmtId="0" fontId="4" fillId="0" borderId="17" xfId="59" applyFont="1" applyFill="1" applyBorder="1" applyAlignment="1">
      <alignment horizontal="left" vertical="center"/>
      <protection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164" fontId="4" fillId="0" borderId="10" xfId="0" applyNumberFormat="1" applyFont="1" applyBorder="1" applyAlignment="1" applyProtection="1">
      <alignment horizontal="left" vertical="center"/>
      <protection locked="0"/>
    </xf>
    <xf numFmtId="3" fontId="3" fillId="0" borderId="17" xfId="45" applyNumberFormat="1" applyFont="1" applyBorder="1" applyAlignment="1">
      <alignment horizontal="right" vertical="center"/>
    </xf>
    <xf numFmtId="0" fontId="4" fillId="0" borderId="17" xfId="61" applyFont="1" applyBorder="1" applyAlignment="1">
      <alignment vertical="center"/>
      <protection/>
    </xf>
    <xf numFmtId="179" fontId="46" fillId="0" borderId="0" xfId="62" applyNumberFormat="1" applyFont="1" applyAlignment="1">
      <alignment horizontal="right"/>
      <protection/>
    </xf>
    <xf numFmtId="37" fontId="4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37" fontId="4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37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 applyProtection="1">
      <alignment horizontal="left" vertical="center"/>
      <protection locked="0"/>
    </xf>
    <xf numFmtId="37" fontId="3" fillId="0" borderId="0" xfId="0" applyNumberFormat="1" applyFont="1" applyFill="1" applyAlignment="1" applyProtection="1">
      <alignment horizontal="center" vertical="center"/>
      <protection locked="0"/>
    </xf>
    <xf numFmtId="37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7" fontId="4" fillId="0" borderId="0" xfId="0" applyNumberFormat="1" applyFont="1" applyFill="1" applyAlignment="1" applyProtection="1">
      <alignment horizontal="left" vertical="center"/>
      <protection locked="0"/>
    </xf>
    <xf numFmtId="7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7" fontId="3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7" fontId="3" fillId="0" borderId="15" xfId="0" applyNumberFormat="1" applyFont="1" applyFill="1" applyBorder="1" applyAlignment="1" applyProtection="1">
      <alignment horizontal="center" vertical="center"/>
      <protection locked="0"/>
    </xf>
    <xf numFmtId="37" fontId="3" fillId="0" borderId="0" xfId="0" applyNumberFormat="1" applyFont="1" applyAlignment="1" applyProtection="1">
      <alignment horizontal="left" vertical="center"/>
      <protection locked="0"/>
    </xf>
    <xf numFmtId="37" fontId="3" fillId="0" borderId="15" xfId="0" applyNumberFormat="1" applyFont="1" applyBorder="1" applyAlignment="1" applyProtection="1">
      <alignment horizontal="center" vertical="center"/>
      <protection locked="0"/>
    </xf>
    <xf numFmtId="37" fontId="4" fillId="0" borderId="0" xfId="0" applyNumberFormat="1" applyFont="1" applyAlignment="1" applyProtection="1">
      <alignment horizontal="left" vertical="center"/>
      <protection locked="0"/>
    </xf>
    <xf numFmtId="37" fontId="3" fillId="0" borderId="0" xfId="0" applyNumberFormat="1" applyFont="1" applyAlignment="1" applyProtection="1">
      <alignment horizontal="center" vertical="center"/>
      <protection locked="0"/>
    </xf>
    <xf numFmtId="37" fontId="4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37" fontId="4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7" fontId="4" fillId="0" borderId="13" xfId="0" applyNumberFormat="1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7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left" vertical="center"/>
      <protection locked="0"/>
    </xf>
    <xf numFmtId="39" fontId="3" fillId="0" borderId="0" xfId="0" applyNumberFormat="1" applyFont="1" applyAlignment="1" applyProtection="1">
      <alignment horizontal="center" vertical="center"/>
      <protection locked="0"/>
    </xf>
    <xf numFmtId="37" fontId="3" fillId="0" borderId="0" xfId="0" applyNumberFormat="1" applyFont="1" applyBorder="1" applyAlignment="1" applyProtection="1">
      <alignment horizontal="left" vertical="center" indent="1"/>
      <protection locked="0"/>
    </xf>
    <xf numFmtId="37" fontId="3" fillId="0" borderId="0" xfId="0" applyNumberFormat="1" applyFont="1" applyBorder="1" applyAlignment="1" applyProtection="1">
      <alignment horizontal="left" vertical="center"/>
      <protection locked="0"/>
    </xf>
    <xf numFmtId="37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0" fontId="4" fillId="0" borderId="0" xfId="0" applyNumberFormat="1" applyFont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37" fontId="3" fillId="0" borderId="1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37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10" fontId="3" fillId="0" borderId="0" xfId="0" applyNumberFormat="1" applyFont="1" applyAlignment="1" applyProtection="1">
      <alignment horizontal="left" vertical="center"/>
      <protection locked="0"/>
    </xf>
    <xf numFmtId="0" fontId="3" fillId="0" borderId="13" xfId="0" applyFont="1" applyBorder="1" applyAlignment="1" applyProtection="1" quotePrefix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3" fillId="0" borderId="13" xfId="59" applyFont="1" applyBorder="1" applyAlignment="1">
      <alignment horizontal="left" vertical="center"/>
      <protection/>
    </xf>
    <xf numFmtId="0" fontId="3" fillId="0" borderId="0" xfId="59" applyFont="1" applyBorder="1" applyAlignment="1">
      <alignment horizontal="left" vertic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left"/>
      <protection/>
    </xf>
    <xf numFmtId="0" fontId="3" fillId="0" borderId="13" xfId="59" applyFont="1" applyBorder="1" applyAlignment="1">
      <alignment horizontal="left"/>
      <protection/>
    </xf>
    <xf numFmtId="0" fontId="3" fillId="0" borderId="15" xfId="59" applyFont="1" applyBorder="1" applyAlignment="1">
      <alignment horizontal="right" vertical="center"/>
      <protection/>
    </xf>
    <xf numFmtId="0" fontId="3" fillId="0" borderId="0" xfId="59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3" fontId="3" fillId="0" borderId="0" xfId="61" applyNumberFormat="1" applyFont="1" applyAlignment="1">
      <alignment horizontal="right" vertical="center"/>
      <protection/>
    </xf>
    <xf numFmtId="0" fontId="3" fillId="0" borderId="15" xfId="59" applyFont="1" applyBorder="1" applyAlignment="1">
      <alignment horizontal="left" vertical="center"/>
      <protection/>
    </xf>
    <xf numFmtId="0" fontId="4" fillId="0" borderId="0" xfId="59" applyFont="1" applyAlignment="1">
      <alignment horizontal="left" vertical="center"/>
      <protection/>
    </xf>
    <xf numFmtId="0" fontId="3" fillId="0" borderId="0" xfId="59" applyFont="1" applyAlignment="1">
      <alignment horizontal="left" vertical="center"/>
      <protection/>
    </xf>
    <xf numFmtId="0" fontId="4" fillId="0" borderId="0" xfId="59" applyFont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466725</xdr:colOff>
      <xdr:row>3</xdr:row>
      <xdr:rowOff>76200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57150" y="38100"/>
          <a:ext cx="1666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L15" sqref="L15"/>
    </sheetView>
  </sheetViews>
  <sheetFormatPr defaultColWidth="9.140625" defaultRowHeight="12"/>
  <cols>
    <col min="1" max="1" width="18.8515625" style="540" customWidth="1"/>
    <col min="2" max="2" width="18.28125" style="540" bestFit="1" customWidth="1"/>
    <col min="3" max="16384" width="9.28125" style="540" customWidth="1"/>
  </cols>
  <sheetData>
    <row r="1" spans="1:2" ht="12.75">
      <c r="A1" s="541"/>
      <c r="B1" s="541"/>
    </row>
    <row r="2" spans="1:2" ht="12.75">
      <c r="A2" s="541"/>
      <c r="B2" s="541"/>
    </row>
    <row r="3" spans="1:2" ht="12.75">
      <c r="A3" s="541"/>
      <c r="B3" s="541"/>
    </row>
    <row r="4" spans="1:2" ht="12.75">
      <c r="A4" s="541"/>
      <c r="B4" s="541"/>
    </row>
    <row r="5" spans="1:2" ht="12.75">
      <c r="A5" s="545"/>
      <c r="B5" s="541"/>
    </row>
    <row r="6" spans="1:2" ht="12.75">
      <c r="A6" s="541"/>
      <c r="B6" s="541"/>
    </row>
    <row r="7" spans="1:2" ht="12.75">
      <c r="A7" s="544" t="s">
        <v>623</v>
      </c>
      <c r="B7" s="541"/>
    </row>
    <row r="8" spans="1:2" ht="12.75">
      <c r="A8" s="543" t="s">
        <v>624</v>
      </c>
      <c r="B8" s="541"/>
    </row>
    <row r="9" spans="1:2" ht="12.75">
      <c r="A9" s="543"/>
      <c r="B9" s="541"/>
    </row>
    <row r="10" spans="1:2" ht="12.75">
      <c r="A10" s="543"/>
      <c r="B10" s="541"/>
    </row>
    <row r="11" spans="1:2" ht="12.75">
      <c r="A11" s="543"/>
      <c r="B11" s="541"/>
    </row>
    <row r="12" spans="1:2" ht="12.75">
      <c r="A12" s="543"/>
      <c r="B12" s="541"/>
    </row>
    <row r="13" spans="1:2" ht="12.75">
      <c r="A13" s="543"/>
      <c r="B13" s="541"/>
    </row>
    <row r="14" spans="1:2" ht="12.75">
      <c r="A14" s="543"/>
      <c r="B14" s="541"/>
    </row>
    <row r="15" spans="1:2" ht="12.75">
      <c r="A15" s="543"/>
      <c r="B15" s="541"/>
    </row>
    <row r="16" spans="1:2" ht="12.75">
      <c r="A16" s="543" t="s">
        <v>622</v>
      </c>
      <c r="B16" s="541"/>
    </row>
    <row r="17" spans="1:2" ht="12.75">
      <c r="A17" s="541"/>
      <c r="B17" s="541"/>
    </row>
    <row r="18" spans="1:2" ht="12.75">
      <c r="A18" s="541" t="s">
        <v>630</v>
      </c>
      <c r="B18" s="542">
        <v>42117</v>
      </c>
    </row>
    <row r="19" spans="1:2" ht="12.75">
      <c r="A19" s="541"/>
      <c r="B19" s="542"/>
    </row>
    <row r="20" spans="1:2" ht="12.75">
      <c r="A20" s="541"/>
      <c r="B20" s="542"/>
    </row>
    <row r="21" spans="1:2" ht="12.75">
      <c r="A21" s="541"/>
      <c r="B21" s="541"/>
    </row>
    <row r="22" spans="1:2" ht="12.75">
      <c r="A22" s="541" t="s">
        <v>628</v>
      </c>
      <c r="B22" s="562" t="s">
        <v>629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718607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:O1"/>
    </sheetView>
  </sheetViews>
  <sheetFormatPr defaultColWidth="9.140625" defaultRowHeight="11.25" customHeight="1"/>
  <cols>
    <col min="1" max="1" width="29.8515625" style="23" customWidth="1"/>
    <col min="2" max="2" width="1.8515625" style="23" customWidth="1"/>
    <col min="3" max="3" width="7.7109375" style="23" bestFit="1" customWidth="1"/>
    <col min="4" max="4" width="1.8515625" style="23" customWidth="1"/>
    <col min="5" max="5" width="5.7109375" style="23" bestFit="1" customWidth="1"/>
    <col min="6" max="6" width="1.8515625" style="23" customWidth="1"/>
    <col min="7" max="7" width="5.7109375" style="23" bestFit="1" customWidth="1"/>
    <col min="8" max="8" width="1.8515625" style="23" customWidth="1"/>
    <col min="9" max="9" width="7.7109375" style="23" bestFit="1" customWidth="1"/>
    <col min="10" max="10" width="1.8515625" style="23" customWidth="1"/>
    <col min="11" max="11" width="6.140625" style="23" bestFit="1" customWidth="1"/>
    <col min="12" max="12" width="1.8515625" style="23" customWidth="1"/>
    <col min="13" max="13" width="9.140625" style="23" bestFit="1" customWidth="1"/>
    <col min="14" max="14" width="1.8515625" style="23" customWidth="1"/>
    <col min="15" max="15" width="7.7109375" style="23" bestFit="1" customWidth="1"/>
    <col min="16" max="16384" width="9.140625" style="23" customWidth="1"/>
  </cols>
  <sheetData>
    <row r="1" spans="1:15" ht="11.25" customHeight="1">
      <c r="A1" s="596" t="s">
        <v>127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</row>
    <row r="2" spans="1:15" s="487" customFormat="1" ht="12" customHeight="1">
      <c r="A2" s="604" t="s">
        <v>299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</row>
    <row r="3" spans="1:15" ht="11.25" customHeight="1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</row>
    <row r="4" spans="1:15" ht="11.25" customHeight="1">
      <c r="A4" s="596" t="s">
        <v>42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</row>
    <row r="5" spans="1:15" ht="11.25" customHeight="1">
      <c r="A5" s="596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</row>
    <row r="6" spans="1:15" ht="11.25" customHeight="1">
      <c r="A6" s="106"/>
      <c r="B6" s="102"/>
      <c r="C6" s="108" t="s">
        <v>128</v>
      </c>
      <c r="D6" s="104"/>
      <c r="E6" s="108" t="s">
        <v>129</v>
      </c>
      <c r="F6" s="104"/>
      <c r="G6" s="108" t="s">
        <v>130</v>
      </c>
      <c r="H6" s="104"/>
      <c r="I6" s="108" t="s">
        <v>131</v>
      </c>
      <c r="J6" s="104"/>
      <c r="K6" s="108" t="s">
        <v>132</v>
      </c>
      <c r="L6" s="104"/>
      <c r="M6" s="46" t="s">
        <v>133</v>
      </c>
      <c r="N6" s="111"/>
      <c r="O6" s="108" t="s">
        <v>4</v>
      </c>
    </row>
    <row r="7" spans="1:15" s="487" customFormat="1" ht="12" customHeight="1">
      <c r="A7" s="489" t="s">
        <v>300</v>
      </c>
      <c r="B7" s="490"/>
      <c r="C7" s="490"/>
      <c r="D7" s="491"/>
      <c r="E7" s="490"/>
      <c r="F7" s="491"/>
      <c r="G7" s="490"/>
      <c r="H7" s="491"/>
      <c r="I7" s="490"/>
      <c r="J7" s="491"/>
      <c r="K7" s="490"/>
      <c r="L7" s="491"/>
      <c r="M7" s="490"/>
      <c r="N7" s="492"/>
      <c r="O7" s="490"/>
    </row>
    <row r="8" spans="1:15" ht="11.25" customHeight="1">
      <c r="A8" s="112" t="s">
        <v>361</v>
      </c>
      <c r="B8" s="133"/>
      <c r="C8" s="56">
        <v>90200</v>
      </c>
      <c r="D8" s="107" t="s">
        <v>2</v>
      </c>
      <c r="E8" s="56">
        <v>3360</v>
      </c>
      <c r="F8" s="107" t="s">
        <v>2</v>
      </c>
      <c r="G8" s="56">
        <v>4890</v>
      </c>
      <c r="H8" s="107" t="s">
        <v>2</v>
      </c>
      <c r="I8" s="56">
        <v>9210</v>
      </c>
      <c r="J8" s="107" t="s">
        <v>2</v>
      </c>
      <c r="K8" s="56">
        <v>107</v>
      </c>
      <c r="L8" s="107" t="s">
        <v>2</v>
      </c>
      <c r="M8" s="56">
        <v>13</v>
      </c>
      <c r="N8" s="292"/>
      <c r="O8" s="56">
        <v>108000</v>
      </c>
    </row>
    <row r="9" spans="1:15" ht="11.25" customHeight="1">
      <c r="A9" s="112" t="s">
        <v>383</v>
      </c>
      <c r="B9" s="113"/>
      <c r="C9" s="78">
        <v>88400</v>
      </c>
      <c r="D9" s="114"/>
      <c r="E9" s="78">
        <v>3700</v>
      </c>
      <c r="F9" s="114"/>
      <c r="G9" s="78">
        <v>5260</v>
      </c>
      <c r="H9" s="114"/>
      <c r="I9" s="78">
        <v>9350</v>
      </c>
      <c r="J9" s="114"/>
      <c r="K9" s="78">
        <v>109</v>
      </c>
      <c r="L9" s="114"/>
      <c r="M9" s="78">
        <v>13</v>
      </c>
      <c r="N9" s="79"/>
      <c r="O9" s="78">
        <v>107000</v>
      </c>
    </row>
    <row r="10" spans="1:15" ht="11.25" customHeight="1">
      <c r="A10" s="115" t="s">
        <v>134</v>
      </c>
      <c r="B10" s="74"/>
      <c r="C10" s="15"/>
      <c r="D10" s="110"/>
      <c r="E10" s="15"/>
      <c r="F10" s="110"/>
      <c r="G10" s="15"/>
      <c r="H10" s="110"/>
      <c r="I10" s="15"/>
      <c r="J10" s="110"/>
      <c r="K10" s="15"/>
      <c r="L10" s="110"/>
      <c r="M10" s="15"/>
      <c r="N10" s="75"/>
      <c r="O10" s="15"/>
    </row>
    <row r="11" spans="1:15" ht="11.25" customHeight="1">
      <c r="A11" s="532" t="s">
        <v>135</v>
      </c>
      <c r="B11" s="47"/>
      <c r="C11" s="41"/>
      <c r="D11" s="64"/>
      <c r="E11" s="41"/>
      <c r="F11" s="64"/>
      <c r="G11" s="41"/>
      <c r="H11" s="64"/>
      <c r="I11" s="41"/>
      <c r="J11" s="64"/>
      <c r="K11" s="41"/>
      <c r="L11" s="64"/>
      <c r="M11" s="41"/>
      <c r="N11" s="55"/>
      <c r="O11" s="41"/>
    </row>
    <row r="12" spans="1:15" ht="11.25" customHeight="1">
      <c r="A12" s="116" t="s">
        <v>361</v>
      </c>
      <c r="B12" s="102"/>
      <c r="C12" s="51">
        <v>578000</v>
      </c>
      <c r="D12" s="95"/>
      <c r="E12" s="117">
        <v>1360</v>
      </c>
      <c r="F12" s="95"/>
      <c r="G12" s="117">
        <v>2310</v>
      </c>
      <c r="H12" s="95"/>
      <c r="I12" s="117">
        <v>118000</v>
      </c>
      <c r="J12" s="95"/>
      <c r="K12" s="56">
        <v>1100</v>
      </c>
      <c r="L12" s="107"/>
      <c r="M12" s="56">
        <v>16</v>
      </c>
      <c r="N12" s="96"/>
      <c r="O12" s="51">
        <v>701000</v>
      </c>
    </row>
    <row r="13" spans="1:15" s="189" customFormat="1" ht="11.25" customHeight="1">
      <c r="A13" s="533" t="s">
        <v>383</v>
      </c>
      <c r="B13" s="58"/>
      <c r="C13" s="42">
        <v>577000</v>
      </c>
      <c r="D13" s="185"/>
      <c r="E13" s="186">
        <v>1310</v>
      </c>
      <c r="F13" s="185"/>
      <c r="G13" s="186">
        <v>2330</v>
      </c>
      <c r="H13" s="185"/>
      <c r="I13" s="186">
        <v>118000</v>
      </c>
      <c r="J13" s="185"/>
      <c r="K13" s="187">
        <v>1050</v>
      </c>
      <c r="L13" s="188"/>
      <c r="M13" s="187">
        <v>16</v>
      </c>
      <c r="N13" s="94"/>
      <c r="O13" s="42">
        <v>700000</v>
      </c>
    </row>
    <row r="14" spans="1:15" ht="11.25" customHeight="1">
      <c r="A14" s="530" t="s">
        <v>136</v>
      </c>
      <c r="B14" s="47"/>
      <c r="C14" s="41"/>
      <c r="D14" s="64"/>
      <c r="E14" s="41"/>
      <c r="F14" s="64"/>
      <c r="G14" s="41"/>
      <c r="H14" s="64"/>
      <c r="I14" s="41"/>
      <c r="J14" s="64"/>
      <c r="K14" s="41"/>
      <c r="L14" s="64"/>
      <c r="M14" s="41"/>
      <c r="N14" s="55"/>
      <c r="O14" s="41"/>
    </row>
    <row r="15" spans="1:15" ht="11.25" customHeight="1">
      <c r="A15" s="532" t="s">
        <v>137</v>
      </c>
      <c r="B15" s="47"/>
      <c r="C15" s="41"/>
      <c r="D15" s="64"/>
      <c r="E15" s="41"/>
      <c r="F15" s="64"/>
      <c r="G15" s="41"/>
      <c r="H15" s="64"/>
      <c r="I15" s="41"/>
      <c r="J15" s="64"/>
      <c r="K15" s="41"/>
      <c r="L15" s="64"/>
      <c r="M15" s="41"/>
      <c r="N15" s="55"/>
      <c r="O15" s="20"/>
    </row>
    <row r="16" spans="1:15" ht="11.25" customHeight="1">
      <c r="A16" s="116" t="s">
        <v>361</v>
      </c>
      <c r="B16" s="102"/>
      <c r="C16" s="51">
        <v>41800</v>
      </c>
      <c r="D16" s="95"/>
      <c r="E16" s="56">
        <v>1090</v>
      </c>
      <c r="F16" s="95"/>
      <c r="G16" s="51">
        <v>564</v>
      </c>
      <c r="H16" s="95"/>
      <c r="I16" s="51">
        <v>1370</v>
      </c>
      <c r="J16" s="95"/>
      <c r="K16" s="56">
        <v>90</v>
      </c>
      <c r="L16" s="95"/>
      <c r="M16" s="51">
        <v>103</v>
      </c>
      <c r="N16" s="96"/>
      <c r="O16" s="56">
        <v>45000</v>
      </c>
    </row>
    <row r="17" spans="1:15" ht="11.25" customHeight="1">
      <c r="A17" s="116" t="s">
        <v>383</v>
      </c>
      <c r="B17" s="102"/>
      <c r="C17" s="51">
        <v>41700</v>
      </c>
      <c r="D17" s="95"/>
      <c r="E17" s="56">
        <v>1070</v>
      </c>
      <c r="F17" s="95"/>
      <c r="G17" s="51">
        <v>541</v>
      </c>
      <c r="H17" s="95"/>
      <c r="I17" s="51">
        <v>1090</v>
      </c>
      <c r="J17" s="95"/>
      <c r="K17" s="56">
        <v>92</v>
      </c>
      <c r="L17" s="95"/>
      <c r="M17" s="51">
        <v>98</v>
      </c>
      <c r="N17" s="96"/>
      <c r="O17" s="56">
        <v>44600</v>
      </c>
    </row>
    <row r="18" spans="1:15" ht="12" customHeight="1">
      <c r="A18" s="595" t="s">
        <v>398</v>
      </c>
      <c r="B18" s="595"/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</row>
    <row r="19" spans="1:15" ht="12" customHeight="1">
      <c r="A19" s="595" t="s">
        <v>290</v>
      </c>
      <c r="B19" s="573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</row>
    <row r="20" spans="1:15" ht="12" customHeight="1">
      <c r="A20" s="595" t="s">
        <v>415</v>
      </c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</row>
    <row r="21" spans="1:15" ht="11.25" customHeight="1">
      <c r="A21" s="603"/>
      <c r="B21" s="603"/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</row>
  </sheetData>
  <sheetProtection/>
  <mergeCells count="9">
    <mergeCell ref="A21:O21"/>
    <mergeCell ref="A5:O5"/>
    <mergeCell ref="A18:O18"/>
    <mergeCell ref="A19:O19"/>
    <mergeCell ref="A20:O20"/>
    <mergeCell ref="A1:O1"/>
    <mergeCell ref="A2:O2"/>
    <mergeCell ref="A3:O3"/>
    <mergeCell ref="A4:O4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100" workbookViewId="0" topLeftCell="A1">
      <selection activeCell="A44" sqref="A44"/>
    </sheetView>
  </sheetViews>
  <sheetFormatPr defaultColWidth="9.140625" defaultRowHeight="11.25" customHeight="1"/>
  <cols>
    <col min="1" max="1" width="37.7109375" style="23" customWidth="1"/>
    <col min="2" max="2" width="1.8515625" style="23" customWidth="1"/>
    <col min="3" max="3" width="11.28125" style="23" bestFit="1" customWidth="1"/>
    <col min="4" max="4" width="1.8515625" style="129" customWidth="1"/>
    <col min="5" max="5" width="6.7109375" style="23" bestFit="1" customWidth="1"/>
    <col min="6" max="6" width="1.8515625" style="23" customWidth="1"/>
    <col min="7" max="7" width="11.28125" style="23" bestFit="1" customWidth="1"/>
    <col min="8" max="8" width="1.8515625" style="23" customWidth="1"/>
    <col min="9" max="9" width="6.7109375" style="23" bestFit="1" customWidth="1"/>
    <col min="10" max="16384" width="9.140625" style="23" customWidth="1"/>
  </cols>
  <sheetData>
    <row r="1" spans="1:9" ht="11.25" customHeight="1">
      <c r="A1" s="574" t="s">
        <v>138</v>
      </c>
      <c r="B1" s="574"/>
      <c r="C1" s="574"/>
      <c r="D1" s="574"/>
      <c r="E1" s="574"/>
      <c r="F1" s="574"/>
      <c r="G1" s="574"/>
      <c r="H1" s="574"/>
      <c r="I1" s="574"/>
    </row>
    <row r="2" spans="1:9" s="493" customFormat="1" ht="12" customHeight="1">
      <c r="A2" s="574" t="s">
        <v>301</v>
      </c>
      <c r="B2" s="574"/>
      <c r="C2" s="574"/>
      <c r="D2" s="574"/>
      <c r="E2" s="574"/>
      <c r="F2" s="574"/>
      <c r="G2" s="574"/>
      <c r="H2" s="574"/>
      <c r="I2" s="574"/>
    </row>
    <row r="3" spans="1:9" ht="11.25" customHeight="1">
      <c r="A3" s="574"/>
      <c r="B3" s="574"/>
      <c r="C3" s="574"/>
      <c r="D3" s="574"/>
      <c r="E3" s="574"/>
      <c r="F3" s="574"/>
      <c r="G3" s="574"/>
      <c r="H3" s="574"/>
      <c r="I3" s="574"/>
    </row>
    <row r="4" spans="1:9" ht="11.25" customHeight="1">
      <c r="A4" s="574" t="s">
        <v>139</v>
      </c>
      <c r="B4" s="574"/>
      <c r="C4" s="574"/>
      <c r="D4" s="574"/>
      <c r="E4" s="574"/>
      <c r="F4" s="574"/>
      <c r="G4" s="574"/>
      <c r="H4" s="574"/>
      <c r="I4" s="574"/>
    </row>
    <row r="5" spans="1:9" ht="11.25" customHeight="1">
      <c r="A5" s="574"/>
      <c r="B5" s="574"/>
      <c r="C5" s="574"/>
      <c r="D5" s="574"/>
      <c r="E5" s="574"/>
      <c r="F5" s="574"/>
      <c r="G5" s="574"/>
      <c r="H5" s="574"/>
      <c r="I5" s="574"/>
    </row>
    <row r="6" spans="1:9" ht="11.25" customHeight="1">
      <c r="A6" s="118" t="s">
        <v>5</v>
      </c>
      <c r="B6" s="13"/>
      <c r="C6" s="605">
        <v>2011</v>
      </c>
      <c r="D6" s="605"/>
      <c r="E6" s="605"/>
      <c r="F6" s="119"/>
      <c r="G6" s="605">
        <v>2012</v>
      </c>
      <c r="H6" s="605"/>
      <c r="I6" s="605"/>
    </row>
    <row r="7" spans="1:9" ht="11.25" customHeight="1">
      <c r="A7" s="3" t="s">
        <v>140</v>
      </c>
      <c r="B7" s="67"/>
      <c r="C7" s="3" t="s">
        <v>141</v>
      </c>
      <c r="D7" s="67"/>
      <c r="E7" s="3" t="s">
        <v>142</v>
      </c>
      <c r="F7" s="120" t="s">
        <v>5</v>
      </c>
      <c r="G7" s="3" t="s">
        <v>141</v>
      </c>
      <c r="H7" s="67"/>
      <c r="I7" s="3" t="s">
        <v>142</v>
      </c>
    </row>
    <row r="8" spans="1:9" ht="11.25" customHeight="1">
      <c r="A8" s="18" t="s">
        <v>255</v>
      </c>
      <c r="B8" s="19"/>
      <c r="C8" s="6"/>
      <c r="D8" s="19"/>
      <c r="E8" s="6"/>
      <c r="F8" s="63"/>
      <c r="G8" s="6"/>
      <c r="H8" s="19"/>
      <c r="I8" s="6"/>
    </row>
    <row r="9" spans="1:9" ht="11.25" customHeight="1">
      <c r="A9" s="68" t="s">
        <v>340</v>
      </c>
      <c r="B9" s="66"/>
      <c r="C9" s="66"/>
      <c r="D9" s="66"/>
      <c r="E9" s="66"/>
      <c r="F9" s="21"/>
      <c r="G9" s="66"/>
      <c r="H9" s="66"/>
      <c r="I9" s="66"/>
    </row>
    <row r="10" spans="1:9" ht="11.25" customHeight="1">
      <c r="A10" s="70" t="s">
        <v>339</v>
      </c>
      <c r="B10" s="66"/>
      <c r="C10" s="41">
        <v>17100</v>
      </c>
      <c r="D10" s="121"/>
      <c r="E10" s="41">
        <v>970</v>
      </c>
      <c r="F10" s="77"/>
      <c r="G10" s="41">
        <v>17300</v>
      </c>
      <c r="H10" s="121"/>
      <c r="I10" s="41">
        <v>875</v>
      </c>
    </row>
    <row r="11" spans="1:9" ht="11.25" customHeight="1">
      <c r="A11" s="180" t="s">
        <v>102</v>
      </c>
      <c r="B11" s="66"/>
      <c r="C11" s="41">
        <v>324000</v>
      </c>
      <c r="D11" s="121"/>
      <c r="E11" s="125" t="s">
        <v>143</v>
      </c>
      <c r="F11" s="64"/>
      <c r="G11" s="41">
        <v>292000</v>
      </c>
      <c r="H11" s="121"/>
      <c r="I11" s="125" t="s">
        <v>143</v>
      </c>
    </row>
    <row r="12" spans="1:9" ht="11.25" customHeight="1">
      <c r="A12" s="70" t="s">
        <v>341</v>
      </c>
      <c r="B12" s="66"/>
      <c r="C12" s="41">
        <v>28200</v>
      </c>
      <c r="D12" s="121"/>
      <c r="E12" s="125" t="s">
        <v>143</v>
      </c>
      <c r="F12" s="64"/>
      <c r="G12" s="41">
        <v>29000</v>
      </c>
      <c r="H12" s="121"/>
      <c r="I12" s="125" t="s">
        <v>143</v>
      </c>
    </row>
    <row r="13" spans="1:9" ht="11.25" customHeight="1">
      <c r="A13" s="69" t="s">
        <v>342</v>
      </c>
      <c r="B13" s="66"/>
      <c r="C13" s="41"/>
      <c r="D13" s="121"/>
      <c r="E13" s="20"/>
      <c r="F13" s="64"/>
      <c r="G13" s="41"/>
      <c r="H13" s="121"/>
      <c r="I13" s="20"/>
    </row>
    <row r="14" spans="1:9" ht="11.25" customHeight="1">
      <c r="A14" s="70" t="s">
        <v>339</v>
      </c>
      <c r="B14" s="66"/>
      <c r="C14" s="41">
        <v>62000</v>
      </c>
      <c r="D14" s="121"/>
      <c r="E14" s="41">
        <v>1540</v>
      </c>
      <c r="F14" s="77"/>
      <c r="G14" s="41">
        <v>61900</v>
      </c>
      <c r="H14" s="121"/>
      <c r="I14" s="41">
        <v>1950</v>
      </c>
    </row>
    <row r="15" spans="1:9" ht="11.25" customHeight="1">
      <c r="A15" s="180" t="s">
        <v>102</v>
      </c>
      <c r="B15" s="66"/>
      <c r="C15" s="41">
        <v>9530</v>
      </c>
      <c r="D15" s="121"/>
      <c r="E15" s="125" t="s">
        <v>143</v>
      </c>
      <c r="F15" s="64"/>
      <c r="G15" s="41">
        <v>40400</v>
      </c>
      <c r="H15" s="121"/>
      <c r="I15" s="125" t="s">
        <v>143</v>
      </c>
    </row>
    <row r="16" spans="1:9" ht="11.25" customHeight="1">
      <c r="A16" s="70" t="s">
        <v>341</v>
      </c>
      <c r="B16" s="66"/>
      <c r="C16" s="20">
        <v>9150</v>
      </c>
      <c r="D16" s="76"/>
      <c r="E16" s="125" t="s">
        <v>143</v>
      </c>
      <c r="F16" s="62"/>
      <c r="G16" s="20">
        <v>7590</v>
      </c>
      <c r="H16" s="76"/>
      <c r="I16" s="125" t="s">
        <v>143</v>
      </c>
    </row>
    <row r="17" spans="1:9" ht="11.25" customHeight="1">
      <c r="A17" s="69" t="s">
        <v>343</v>
      </c>
      <c r="B17" s="66"/>
      <c r="C17" s="15"/>
      <c r="D17" s="123"/>
      <c r="E17" s="15"/>
      <c r="F17" s="110"/>
      <c r="G17" s="15"/>
      <c r="H17" s="123"/>
      <c r="I17" s="15"/>
    </row>
    <row r="18" spans="1:9" ht="11.25" customHeight="1">
      <c r="A18" s="70" t="s">
        <v>339</v>
      </c>
      <c r="B18" s="66"/>
      <c r="C18" s="41">
        <v>79100</v>
      </c>
      <c r="D18" s="77"/>
      <c r="E18" s="41">
        <v>2510</v>
      </c>
      <c r="F18" s="77"/>
      <c r="G18" s="41">
        <v>79300</v>
      </c>
      <c r="H18" s="77"/>
      <c r="I18" s="41">
        <v>2820</v>
      </c>
    </row>
    <row r="19" spans="1:9" ht="11.25" customHeight="1">
      <c r="A19" s="180" t="s">
        <v>102</v>
      </c>
      <c r="B19" s="66"/>
      <c r="C19" s="41">
        <v>333000</v>
      </c>
      <c r="D19" s="121"/>
      <c r="E19" s="35">
        <v>509</v>
      </c>
      <c r="F19" s="77"/>
      <c r="G19" s="41">
        <v>333000</v>
      </c>
      <c r="H19" s="121"/>
      <c r="I19" s="35">
        <v>1170</v>
      </c>
    </row>
    <row r="20" spans="1:13" ht="11.25" customHeight="1">
      <c r="A20" s="70" t="s">
        <v>341</v>
      </c>
      <c r="B20" s="66"/>
      <c r="C20" s="20">
        <v>37300</v>
      </c>
      <c r="D20" s="76"/>
      <c r="E20" s="20">
        <v>4000</v>
      </c>
      <c r="F20" s="62"/>
      <c r="G20" s="20">
        <v>36600</v>
      </c>
      <c r="H20" s="76"/>
      <c r="I20" s="20">
        <v>2580</v>
      </c>
      <c r="K20" s="20"/>
      <c r="M20" s="20"/>
    </row>
    <row r="21" spans="1:9" ht="11.25" customHeight="1">
      <c r="A21" s="18" t="s">
        <v>256</v>
      </c>
      <c r="B21" s="66"/>
      <c r="C21" s="98"/>
      <c r="D21" s="124"/>
      <c r="E21" s="98"/>
      <c r="F21" s="100"/>
      <c r="G21" s="98"/>
      <c r="H21" s="124"/>
      <c r="I21" s="98"/>
    </row>
    <row r="22" spans="1:9" s="499" customFormat="1" ht="12" customHeight="1">
      <c r="A22" s="495" t="s">
        <v>344</v>
      </c>
      <c r="B22" s="496"/>
      <c r="C22" s="497"/>
      <c r="D22" s="497"/>
      <c r="E22" s="497"/>
      <c r="F22" s="498"/>
      <c r="G22" s="497"/>
      <c r="H22" s="497"/>
      <c r="I22" s="497"/>
    </row>
    <row r="23" spans="1:9" ht="11.25" customHeight="1">
      <c r="A23" s="70" t="s">
        <v>339</v>
      </c>
      <c r="B23" s="66"/>
      <c r="C23" s="41">
        <v>22300</v>
      </c>
      <c r="D23" s="77"/>
      <c r="E23" s="41">
        <v>2050</v>
      </c>
      <c r="F23" s="77"/>
      <c r="G23" s="41">
        <v>22300</v>
      </c>
      <c r="H23" s="77"/>
      <c r="I23" s="41">
        <v>1920</v>
      </c>
    </row>
    <row r="24" spans="1:9" ht="11.25" customHeight="1">
      <c r="A24" s="180" t="s">
        <v>77</v>
      </c>
      <c r="B24" s="66"/>
      <c r="C24" s="41">
        <v>9700</v>
      </c>
      <c r="D24" s="121"/>
      <c r="E24" s="125" t="s">
        <v>143</v>
      </c>
      <c r="F24" s="64"/>
      <c r="G24" s="41">
        <v>10600</v>
      </c>
      <c r="H24" s="121"/>
      <c r="I24" s="125" t="s">
        <v>143</v>
      </c>
    </row>
    <row r="25" spans="1:9" ht="11.25" customHeight="1">
      <c r="A25" s="70" t="s">
        <v>341</v>
      </c>
      <c r="B25" s="66"/>
      <c r="C25" s="41">
        <v>2690</v>
      </c>
      <c r="D25" s="121"/>
      <c r="E25" s="125" t="s">
        <v>143</v>
      </c>
      <c r="F25" s="64"/>
      <c r="G25" s="41">
        <v>2520</v>
      </c>
      <c r="H25" s="121"/>
      <c r="I25" s="125" t="s">
        <v>143</v>
      </c>
    </row>
    <row r="26" spans="1:9" ht="11.25" customHeight="1">
      <c r="A26" s="69" t="s">
        <v>345</v>
      </c>
      <c r="B26" s="66"/>
      <c r="C26" s="41"/>
      <c r="D26" s="121"/>
      <c r="E26" s="41"/>
      <c r="F26" s="64"/>
      <c r="G26" s="41"/>
      <c r="H26" s="121"/>
      <c r="I26" s="41"/>
    </row>
    <row r="27" spans="1:9" ht="11.25" customHeight="1">
      <c r="A27" s="70" t="s">
        <v>339</v>
      </c>
      <c r="B27" s="66"/>
      <c r="C27" s="41">
        <v>10000</v>
      </c>
      <c r="D27" s="77"/>
      <c r="E27" s="41">
        <v>813</v>
      </c>
      <c r="F27" s="80"/>
      <c r="G27" s="41">
        <v>10000</v>
      </c>
      <c r="H27" s="77"/>
      <c r="I27" s="41">
        <v>894</v>
      </c>
    </row>
    <row r="28" spans="1:9" ht="11.25" customHeight="1">
      <c r="A28" s="180" t="s">
        <v>77</v>
      </c>
      <c r="B28" s="66"/>
      <c r="C28" s="41">
        <v>118000</v>
      </c>
      <c r="D28" s="121"/>
      <c r="E28" s="125" t="s">
        <v>143</v>
      </c>
      <c r="F28" s="64"/>
      <c r="G28" s="41">
        <v>119000</v>
      </c>
      <c r="H28" s="121"/>
      <c r="I28" s="125" t="s">
        <v>143</v>
      </c>
    </row>
    <row r="29" spans="1:9" ht="11.25" customHeight="1">
      <c r="A29" s="70" t="s">
        <v>341</v>
      </c>
      <c r="B29" s="66"/>
      <c r="C29" s="41">
        <v>930</v>
      </c>
      <c r="D29" s="121"/>
      <c r="E29" s="125" t="s">
        <v>143</v>
      </c>
      <c r="F29" s="64"/>
      <c r="G29" s="41">
        <v>696</v>
      </c>
      <c r="H29" s="121"/>
      <c r="I29" s="125" t="s">
        <v>143</v>
      </c>
    </row>
    <row r="30" spans="1:9" ht="11.25" customHeight="1">
      <c r="A30" s="69" t="s">
        <v>346</v>
      </c>
      <c r="B30" s="66"/>
      <c r="C30" s="41">
        <v>146000</v>
      </c>
      <c r="D30" s="77"/>
      <c r="E30" s="41">
        <v>918</v>
      </c>
      <c r="F30" s="77"/>
      <c r="G30" s="41">
        <v>141000</v>
      </c>
      <c r="H30" s="77"/>
      <c r="I30" s="41">
        <v>844</v>
      </c>
    </row>
    <row r="31" spans="1:9" ht="11.25" customHeight="1">
      <c r="A31" s="68" t="s">
        <v>347</v>
      </c>
      <c r="B31" s="66"/>
      <c r="C31" s="41">
        <v>91800</v>
      </c>
      <c r="D31" s="121"/>
      <c r="E31" s="125" t="s">
        <v>143</v>
      </c>
      <c r="F31" s="64"/>
      <c r="G31" s="41">
        <v>98000</v>
      </c>
      <c r="H31" s="121"/>
      <c r="I31" s="125" t="s">
        <v>143</v>
      </c>
    </row>
    <row r="32" spans="1:9" ht="11.25" customHeight="1">
      <c r="A32" s="69" t="s">
        <v>348</v>
      </c>
      <c r="B32" s="66"/>
      <c r="C32" s="41"/>
      <c r="D32" s="121"/>
      <c r="E32" s="41"/>
      <c r="F32" s="64"/>
      <c r="G32" s="41"/>
      <c r="H32" s="121"/>
      <c r="I32" s="41"/>
    </row>
    <row r="33" spans="1:9" ht="11.25" customHeight="1">
      <c r="A33" s="70" t="s">
        <v>339</v>
      </c>
      <c r="B33" s="66"/>
      <c r="C33" s="41">
        <v>20500</v>
      </c>
      <c r="D33" s="77"/>
      <c r="E33" s="41">
        <v>829</v>
      </c>
      <c r="F33" s="77"/>
      <c r="G33" s="41">
        <v>20500</v>
      </c>
      <c r="H33" s="77"/>
      <c r="I33" s="41">
        <v>782</v>
      </c>
    </row>
    <row r="34" spans="1:9" ht="11.25" customHeight="1">
      <c r="A34" s="180" t="s">
        <v>341</v>
      </c>
      <c r="B34" s="66"/>
      <c r="C34" s="41">
        <v>1900</v>
      </c>
      <c r="D34" s="121"/>
      <c r="E34" s="125" t="s">
        <v>143</v>
      </c>
      <c r="F34" s="64"/>
      <c r="G34" s="41">
        <v>1900</v>
      </c>
      <c r="H34" s="121"/>
      <c r="I34" s="125" t="s">
        <v>143</v>
      </c>
    </row>
    <row r="35" spans="1:9" ht="11.25" customHeight="1">
      <c r="A35" s="68" t="s">
        <v>349</v>
      </c>
      <c r="B35" s="66"/>
      <c r="C35" s="41"/>
      <c r="D35" s="121"/>
      <c r="E35" s="41"/>
      <c r="F35" s="64"/>
      <c r="G35" s="41"/>
      <c r="H35" s="121"/>
      <c r="I35" s="41"/>
    </row>
    <row r="36" spans="1:9" ht="11.25" customHeight="1">
      <c r="A36" s="180" t="s">
        <v>339</v>
      </c>
      <c r="B36" s="66"/>
      <c r="C36" s="41">
        <v>12800</v>
      </c>
      <c r="D36" s="77"/>
      <c r="E36" s="41">
        <v>885</v>
      </c>
      <c r="F36" s="77"/>
      <c r="G36" s="41">
        <v>12800</v>
      </c>
      <c r="H36" s="77"/>
      <c r="I36" s="41">
        <v>940</v>
      </c>
    </row>
    <row r="37" spans="1:9" ht="11.25" customHeight="1">
      <c r="A37" s="70" t="s">
        <v>350</v>
      </c>
      <c r="B37" s="66"/>
      <c r="C37" s="41">
        <v>15500</v>
      </c>
      <c r="D37" s="77"/>
      <c r="E37" s="125" t="s">
        <v>143</v>
      </c>
      <c r="F37" s="64"/>
      <c r="G37" s="41">
        <v>15500</v>
      </c>
      <c r="H37" s="77"/>
      <c r="I37" s="125" t="s">
        <v>143</v>
      </c>
    </row>
    <row r="38" spans="1:9" ht="11.25" customHeight="1">
      <c r="A38" s="69" t="s">
        <v>351</v>
      </c>
      <c r="B38" s="66"/>
      <c r="C38" s="41">
        <v>9620</v>
      </c>
      <c r="D38" s="77"/>
      <c r="E38" s="41">
        <v>152</v>
      </c>
      <c r="F38" s="77"/>
      <c r="G38" s="41">
        <v>9290</v>
      </c>
      <c r="H38" s="77"/>
      <c r="I38" s="41">
        <v>184</v>
      </c>
    </row>
    <row r="39" spans="1:9" ht="11.25" customHeight="1">
      <c r="A39" s="176" t="s">
        <v>352</v>
      </c>
      <c r="B39" s="66"/>
      <c r="C39" s="41"/>
      <c r="D39" s="121"/>
      <c r="E39" s="125" t="s">
        <v>143</v>
      </c>
      <c r="F39" s="64"/>
      <c r="G39" s="41"/>
      <c r="H39" s="121"/>
      <c r="I39" s="125" t="s">
        <v>143</v>
      </c>
    </row>
    <row r="40" spans="1:9" ht="11.25" customHeight="1">
      <c r="A40" s="180" t="s">
        <v>353</v>
      </c>
      <c r="B40" s="66"/>
      <c r="C40" s="41">
        <v>22900</v>
      </c>
      <c r="D40" s="77"/>
      <c r="E40" s="41">
        <v>593</v>
      </c>
      <c r="F40" s="77"/>
      <c r="G40" s="41">
        <v>22900</v>
      </c>
      <c r="H40" s="77"/>
      <c r="I40" s="41">
        <v>630</v>
      </c>
    </row>
    <row r="41" spans="1:9" s="499" customFormat="1" ht="12" customHeight="1">
      <c r="A41" s="495" t="s">
        <v>354</v>
      </c>
      <c r="B41" s="496"/>
      <c r="C41" s="497"/>
      <c r="D41" s="497"/>
      <c r="E41" s="497"/>
      <c r="F41" s="498"/>
      <c r="G41" s="497"/>
      <c r="H41" s="497"/>
      <c r="I41" s="497"/>
    </row>
    <row r="42" spans="1:9" ht="11.25" customHeight="1">
      <c r="A42" s="180" t="s">
        <v>339</v>
      </c>
      <c r="B42" s="66"/>
      <c r="C42" s="41">
        <v>1510</v>
      </c>
      <c r="D42" s="77"/>
      <c r="E42" s="41">
        <v>793</v>
      </c>
      <c r="F42" s="77"/>
      <c r="G42" s="41">
        <v>1510</v>
      </c>
      <c r="H42" s="77"/>
      <c r="I42" s="41">
        <v>687</v>
      </c>
    </row>
    <row r="43" spans="1:9" ht="11.25" customHeight="1">
      <c r="A43" s="70" t="s">
        <v>350</v>
      </c>
      <c r="B43" s="66"/>
      <c r="C43" s="51">
        <v>5650</v>
      </c>
      <c r="D43" s="126"/>
      <c r="E43" s="184" t="s">
        <v>143</v>
      </c>
      <c r="F43" s="85"/>
      <c r="G43" s="51">
        <v>5610</v>
      </c>
      <c r="H43" s="126"/>
      <c r="I43" s="184" t="s">
        <v>143</v>
      </c>
    </row>
    <row r="44" spans="1:9" ht="11.25" customHeight="1">
      <c r="A44" s="69" t="s">
        <v>355</v>
      </c>
      <c r="B44" s="66"/>
      <c r="C44" s="41"/>
      <c r="D44" s="121"/>
      <c r="E44" s="41"/>
      <c r="F44" s="64"/>
      <c r="G44" s="41"/>
      <c r="H44" s="121"/>
      <c r="I44" s="41"/>
    </row>
    <row r="45" spans="1:9" ht="11.25" customHeight="1">
      <c r="A45" s="70" t="s">
        <v>339</v>
      </c>
      <c r="B45" s="66"/>
      <c r="C45" s="41">
        <v>78000</v>
      </c>
      <c r="D45" s="77"/>
      <c r="E45" s="41">
        <v>6850</v>
      </c>
      <c r="F45" s="77"/>
      <c r="G45" s="41">
        <v>78000</v>
      </c>
      <c r="H45" s="77"/>
      <c r="I45" s="41">
        <v>6790</v>
      </c>
    </row>
    <row r="46" spans="1:13" ht="11.25" customHeight="1">
      <c r="A46" s="180" t="s">
        <v>77</v>
      </c>
      <c r="B46" s="66"/>
      <c r="C46" s="41">
        <v>374000</v>
      </c>
      <c r="D46" s="121"/>
      <c r="E46" s="35">
        <v>584</v>
      </c>
      <c r="F46" s="77"/>
      <c r="G46" s="41">
        <v>376000</v>
      </c>
      <c r="H46" s="121"/>
      <c r="I46" s="35">
        <v>1040</v>
      </c>
      <c r="K46" s="20"/>
      <c r="L46" s="127"/>
      <c r="M46" s="20"/>
    </row>
    <row r="47" spans="1:9" ht="11.25" customHeight="1">
      <c r="A47" s="70" t="s">
        <v>341</v>
      </c>
      <c r="B47" s="66"/>
      <c r="C47" s="54">
        <v>39900</v>
      </c>
      <c r="D47" s="128"/>
      <c r="E47" s="54">
        <v>1990</v>
      </c>
      <c r="F47" s="128"/>
      <c r="G47" s="54">
        <v>39300</v>
      </c>
      <c r="H47" s="128"/>
      <c r="I47" s="54">
        <v>1980</v>
      </c>
    </row>
    <row r="48" spans="1:12" ht="11.25" customHeight="1">
      <c r="A48" s="69" t="s">
        <v>356</v>
      </c>
      <c r="B48" s="66"/>
      <c r="C48" s="41"/>
      <c r="D48" s="121"/>
      <c r="E48" s="41"/>
      <c r="F48" s="64"/>
      <c r="G48" s="41"/>
      <c r="H48" s="121"/>
      <c r="I48" s="41"/>
      <c r="J48" s="57"/>
      <c r="K48" s="57"/>
      <c r="L48" s="57"/>
    </row>
    <row r="49" spans="1:10" ht="11.25" customHeight="1">
      <c r="A49" s="70" t="s">
        <v>339</v>
      </c>
      <c r="B49" s="66"/>
      <c r="C49" s="41">
        <v>157000</v>
      </c>
      <c r="D49" s="77"/>
      <c r="E49" s="41">
        <v>9360</v>
      </c>
      <c r="F49" s="77"/>
      <c r="G49" s="41">
        <v>157000</v>
      </c>
      <c r="H49" s="77"/>
      <c r="I49" s="41">
        <v>9610</v>
      </c>
      <c r="J49" s="57"/>
    </row>
    <row r="50" spans="1:10" ht="11.25" customHeight="1">
      <c r="A50" s="70" t="s">
        <v>102</v>
      </c>
      <c r="B50" s="66"/>
      <c r="C50" s="41">
        <v>707000</v>
      </c>
      <c r="D50" s="41"/>
      <c r="E50" s="35">
        <v>1090</v>
      </c>
      <c r="F50" s="77"/>
      <c r="G50" s="41">
        <v>709000</v>
      </c>
      <c r="H50" s="41"/>
      <c r="I50" s="35">
        <v>2220</v>
      </c>
      <c r="J50" s="57"/>
    </row>
    <row r="51" spans="1:12" ht="11.25" customHeight="1">
      <c r="A51" s="177" t="s">
        <v>341</v>
      </c>
      <c r="B51" s="67"/>
      <c r="C51" s="51">
        <v>77200</v>
      </c>
      <c r="D51" s="95"/>
      <c r="E51" s="51">
        <v>5990</v>
      </c>
      <c r="F51" s="95"/>
      <c r="G51" s="51">
        <v>75900</v>
      </c>
      <c r="H51" s="95"/>
      <c r="I51" s="51">
        <v>4550</v>
      </c>
      <c r="L51" s="57"/>
    </row>
    <row r="52" spans="1:9" ht="12" customHeight="1">
      <c r="A52" s="577" t="s">
        <v>290</v>
      </c>
      <c r="B52" s="578"/>
      <c r="C52" s="578"/>
      <c r="D52" s="578"/>
      <c r="E52" s="578"/>
      <c r="F52" s="578"/>
      <c r="G52" s="578"/>
      <c r="H52" s="578"/>
      <c r="I52" s="578"/>
    </row>
    <row r="53" spans="1:9" ht="12" customHeight="1">
      <c r="A53" s="577" t="s">
        <v>614</v>
      </c>
      <c r="B53" s="578"/>
      <c r="C53" s="578"/>
      <c r="D53" s="578"/>
      <c r="E53" s="578"/>
      <c r="F53" s="578"/>
      <c r="G53" s="578"/>
      <c r="H53" s="578"/>
      <c r="I53" s="578"/>
    </row>
    <row r="54" spans="1:9" ht="12" customHeight="1">
      <c r="A54" s="578" t="s">
        <v>607</v>
      </c>
      <c r="B54" s="602"/>
      <c r="C54" s="602"/>
      <c r="D54" s="602"/>
      <c r="E54" s="602"/>
      <c r="F54" s="602"/>
      <c r="G54" s="602"/>
      <c r="H54" s="602"/>
      <c r="I54" s="602"/>
    </row>
    <row r="55" spans="1:9" ht="12" customHeight="1">
      <c r="A55" s="577" t="s">
        <v>385</v>
      </c>
      <c r="B55" s="578"/>
      <c r="C55" s="578"/>
      <c r="D55" s="578"/>
      <c r="E55" s="578"/>
      <c r="F55" s="578"/>
      <c r="G55" s="578"/>
      <c r="H55" s="578"/>
      <c r="I55" s="578"/>
    </row>
    <row r="56" spans="1:9" ht="12" customHeight="1">
      <c r="A56" s="578" t="s">
        <v>384</v>
      </c>
      <c r="B56" s="578"/>
      <c r="C56" s="578"/>
      <c r="D56" s="578"/>
      <c r="E56" s="578"/>
      <c r="F56" s="578"/>
      <c r="G56" s="578"/>
      <c r="H56" s="578"/>
      <c r="I56" s="578"/>
    </row>
    <row r="57" spans="1:9" ht="12" customHeight="1">
      <c r="A57" s="577" t="s">
        <v>302</v>
      </c>
      <c r="B57" s="578"/>
      <c r="C57" s="578"/>
      <c r="D57" s="578" t="s">
        <v>0</v>
      </c>
      <c r="E57" s="578" t="s">
        <v>0</v>
      </c>
      <c r="F57" s="578"/>
      <c r="G57" s="578" t="s">
        <v>0</v>
      </c>
      <c r="H57" s="578"/>
      <c r="I57" s="578" t="s">
        <v>0</v>
      </c>
    </row>
    <row r="58" ht="11.25" customHeight="1">
      <c r="I58" s="23" t="s">
        <v>271</v>
      </c>
    </row>
  </sheetData>
  <sheetProtection/>
  <mergeCells count="13">
    <mergeCell ref="A1:I1"/>
    <mergeCell ref="A2:I2"/>
    <mergeCell ref="A3:I3"/>
    <mergeCell ref="A4:I4"/>
    <mergeCell ref="A57:I57"/>
    <mergeCell ref="A52:I52"/>
    <mergeCell ref="A53:I53"/>
    <mergeCell ref="A55:I55"/>
    <mergeCell ref="A56:I56"/>
    <mergeCell ref="A5:I5"/>
    <mergeCell ref="A54:I54"/>
    <mergeCell ref="C6:E6"/>
    <mergeCell ref="G6:I6"/>
  </mergeCells>
  <printOptions/>
  <pageMargins left="0.5" right="0.5" top="0.5" bottom="0.7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A1" sqref="A1:M1"/>
    </sheetView>
  </sheetViews>
  <sheetFormatPr defaultColWidth="9.140625" defaultRowHeight="11.25" customHeight="1"/>
  <cols>
    <col min="1" max="1" width="36.8515625" style="23" customWidth="1"/>
    <col min="2" max="2" width="1.8515625" style="23" customWidth="1"/>
    <col min="3" max="3" width="7.7109375" style="23" bestFit="1" customWidth="1"/>
    <col min="4" max="4" width="1.8515625" style="23" customWidth="1"/>
    <col min="5" max="5" width="7.7109375" style="23" bestFit="1" customWidth="1"/>
    <col min="6" max="6" width="1.8515625" style="23" customWidth="1"/>
    <col min="7" max="7" width="7.7109375" style="23" bestFit="1" customWidth="1"/>
    <col min="8" max="8" width="1.8515625" style="23" customWidth="1"/>
    <col min="9" max="9" width="7.7109375" style="23" bestFit="1" customWidth="1"/>
    <col min="10" max="10" width="1.8515625" style="23" customWidth="1"/>
    <col min="11" max="11" width="7.7109375" style="23" bestFit="1" customWidth="1"/>
    <col min="12" max="12" width="1.8515625" style="23" customWidth="1"/>
    <col min="13" max="13" width="7.7109375" style="23" bestFit="1" customWidth="1"/>
    <col min="14" max="16384" width="9.140625" style="23" customWidth="1"/>
  </cols>
  <sheetData>
    <row r="1" spans="1:13" ht="11.25" customHeight="1">
      <c r="A1" s="596" t="s">
        <v>144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</row>
    <row r="2" spans="1:13" ht="11.25" customHeight="1">
      <c r="A2" s="596" t="s">
        <v>303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</row>
    <row r="3" spans="1:13" ht="11.25" customHeight="1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</row>
    <row r="4" spans="1:13" ht="11.25" customHeight="1">
      <c r="A4" s="596" t="s">
        <v>139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</row>
    <row r="5" spans="1:13" ht="11.25" customHeight="1">
      <c r="A5" s="596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</row>
    <row r="6" spans="1:13" ht="11.25" customHeight="1">
      <c r="A6" s="130"/>
      <c r="B6" s="130"/>
      <c r="C6" s="611" t="s">
        <v>376</v>
      </c>
      <c r="D6" s="611"/>
      <c r="E6" s="611"/>
      <c r="F6" s="131"/>
      <c r="G6" s="611" t="s">
        <v>377</v>
      </c>
      <c r="H6" s="611"/>
      <c r="I6" s="611"/>
      <c r="J6" s="130"/>
      <c r="K6" s="611" t="s">
        <v>4</v>
      </c>
      <c r="L6" s="611"/>
      <c r="M6" s="611"/>
    </row>
    <row r="7" spans="1:13" ht="11.25" customHeight="1">
      <c r="A7" s="84" t="s">
        <v>101</v>
      </c>
      <c r="B7" s="24"/>
      <c r="C7" s="25" t="s">
        <v>361</v>
      </c>
      <c r="D7" s="85"/>
      <c r="E7" s="25" t="s">
        <v>383</v>
      </c>
      <c r="F7" s="85"/>
      <c r="G7" s="25" t="s">
        <v>361</v>
      </c>
      <c r="H7" s="24"/>
      <c r="I7" s="25" t="s">
        <v>383</v>
      </c>
      <c r="J7" s="24"/>
      <c r="K7" s="25" t="s">
        <v>361</v>
      </c>
      <c r="L7" s="85"/>
      <c r="M7" s="25" t="s">
        <v>383</v>
      </c>
    </row>
    <row r="8" spans="1:13" ht="11.25" customHeight="1">
      <c r="A8" s="105" t="s">
        <v>145</v>
      </c>
      <c r="B8" s="47"/>
      <c r="C8" s="41">
        <v>28800</v>
      </c>
      <c r="D8" s="31"/>
      <c r="E8" s="41">
        <v>27700</v>
      </c>
      <c r="F8" s="64"/>
      <c r="G8" s="121">
        <v>89900</v>
      </c>
      <c r="H8" s="47"/>
      <c r="I8" s="121">
        <v>88900</v>
      </c>
      <c r="J8" s="47"/>
      <c r="K8" s="41">
        <v>119000</v>
      </c>
      <c r="L8" s="31"/>
      <c r="M8" s="41">
        <v>117000</v>
      </c>
    </row>
    <row r="9" spans="1:13" ht="11.25" customHeight="1">
      <c r="A9" s="106" t="s">
        <v>146</v>
      </c>
      <c r="B9" s="47"/>
      <c r="C9" s="41">
        <v>19700</v>
      </c>
      <c r="D9" s="64"/>
      <c r="E9" s="41">
        <v>18900</v>
      </c>
      <c r="F9" s="64"/>
      <c r="G9" s="121">
        <v>18700</v>
      </c>
      <c r="H9" s="47"/>
      <c r="I9" s="121">
        <v>21800</v>
      </c>
      <c r="J9" s="47"/>
      <c r="K9" s="41">
        <v>38400</v>
      </c>
      <c r="L9" s="64"/>
      <c r="M9" s="41">
        <v>40600</v>
      </c>
    </row>
    <row r="10" spans="1:13" ht="11.25" customHeight="1">
      <c r="A10" s="106" t="s">
        <v>147</v>
      </c>
      <c r="B10" s="47"/>
      <c r="C10" s="20">
        <v>689000</v>
      </c>
      <c r="D10" s="62"/>
      <c r="E10" s="20">
        <v>680000</v>
      </c>
      <c r="F10" s="62"/>
      <c r="G10" s="76">
        <v>18200</v>
      </c>
      <c r="H10" s="65"/>
      <c r="I10" s="76">
        <v>29500</v>
      </c>
      <c r="J10" s="65"/>
      <c r="K10" s="41">
        <v>707000</v>
      </c>
      <c r="L10" s="62"/>
      <c r="M10" s="41">
        <v>709000</v>
      </c>
    </row>
    <row r="11" spans="1:13" ht="11.25" customHeight="1">
      <c r="A11" s="534" t="s">
        <v>148</v>
      </c>
      <c r="B11" s="47"/>
      <c r="C11" s="56">
        <v>52000</v>
      </c>
      <c r="D11" s="87"/>
      <c r="E11" s="56">
        <v>54300</v>
      </c>
      <c r="F11" s="109"/>
      <c r="G11" s="132">
        <v>25200</v>
      </c>
      <c r="H11" s="133"/>
      <c r="I11" s="132">
        <v>21600</v>
      </c>
      <c r="J11" s="133"/>
      <c r="K11" s="56">
        <v>77200</v>
      </c>
      <c r="L11" s="87"/>
      <c r="M11" s="41">
        <v>75900</v>
      </c>
    </row>
    <row r="12" spans="1:15" ht="11.25" customHeight="1">
      <c r="A12" s="535" t="s">
        <v>4</v>
      </c>
      <c r="B12" s="133"/>
      <c r="C12" s="56">
        <v>790000</v>
      </c>
      <c r="D12" s="134"/>
      <c r="E12" s="56">
        <v>781000</v>
      </c>
      <c r="F12" s="109"/>
      <c r="G12" s="56">
        <v>152000</v>
      </c>
      <c r="H12" s="133"/>
      <c r="I12" s="56">
        <v>162000</v>
      </c>
      <c r="J12" s="133"/>
      <c r="K12" s="56">
        <v>942000</v>
      </c>
      <c r="L12" s="134"/>
      <c r="M12" s="78">
        <v>942000</v>
      </c>
      <c r="O12" s="23" t="s">
        <v>271</v>
      </c>
    </row>
    <row r="13" spans="1:13" ht="11.25" customHeight="1">
      <c r="A13" s="607" t="s">
        <v>290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</row>
    <row r="14" spans="1:13" ht="11.25" customHeight="1">
      <c r="A14" s="609" t="s">
        <v>304</v>
      </c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0"/>
    </row>
    <row r="15" ht="11.25" customHeight="1">
      <c r="A15" s="499"/>
    </row>
    <row r="16" ht="11.25" customHeight="1">
      <c r="A16" s="499"/>
    </row>
    <row r="42" ht="11.25" customHeight="1">
      <c r="G42" s="23" t="s">
        <v>5</v>
      </c>
    </row>
  </sheetData>
  <sheetProtection/>
  <mergeCells count="10">
    <mergeCell ref="A1:M1"/>
    <mergeCell ref="A2:M2"/>
    <mergeCell ref="A4:M4"/>
    <mergeCell ref="A3:M3"/>
    <mergeCell ref="A13:M13"/>
    <mergeCell ref="A14:M14"/>
    <mergeCell ref="A5:M5"/>
    <mergeCell ref="C6:E6"/>
    <mergeCell ref="G6:I6"/>
    <mergeCell ref="K6:M6"/>
  </mergeCells>
  <printOptions/>
  <pageMargins left="0.5" right="0.5" top="0.5" bottom="0.7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A1" sqref="A1:E1"/>
    </sheetView>
  </sheetViews>
  <sheetFormatPr defaultColWidth="9.140625" defaultRowHeight="11.25" customHeight="1"/>
  <cols>
    <col min="1" max="1" width="38.7109375" style="23" customWidth="1"/>
    <col min="2" max="2" width="1.8515625" style="23" customWidth="1"/>
    <col min="3" max="3" width="11.8515625" style="23" customWidth="1"/>
    <col min="4" max="4" width="1.8515625" style="23" customWidth="1"/>
    <col min="5" max="5" width="11.8515625" style="23" customWidth="1"/>
    <col min="6" max="16384" width="9.140625" style="23" customWidth="1"/>
  </cols>
  <sheetData>
    <row r="1" spans="1:5" ht="11.25" customHeight="1">
      <c r="A1" s="612" t="s">
        <v>149</v>
      </c>
      <c r="B1" s="612"/>
      <c r="C1" s="612"/>
      <c r="D1" s="612"/>
      <c r="E1" s="612"/>
    </row>
    <row r="2" spans="1:5" ht="11.25" customHeight="1">
      <c r="A2" s="612" t="s">
        <v>150</v>
      </c>
      <c r="B2" s="612"/>
      <c r="C2" s="612"/>
      <c r="D2" s="612"/>
      <c r="E2" s="612"/>
    </row>
    <row r="3" spans="1:5" ht="11.25" customHeight="1">
      <c r="A3" s="612" t="s">
        <v>330</v>
      </c>
      <c r="B3" s="612"/>
      <c r="C3" s="612"/>
      <c r="D3" s="612"/>
      <c r="E3" s="612"/>
    </row>
    <row r="4" spans="1:5" s="487" customFormat="1" ht="12" customHeight="1">
      <c r="A4" s="612" t="s">
        <v>305</v>
      </c>
      <c r="B4" s="612"/>
      <c r="C4" s="612"/>
      <c r="D4" s="612"/>
      <c r="E4" s="612"/>
    </row>
    <row r="5" spans="1:5" ht="11.25" customHeight="1">
      <c r="A5" s="612"/>
      <c r="B5" s="612"/>
      <c r="C5" s="612"/>
      <c r="D5" s="612"/>
      <c r="E5" s="612"/>
    </row>
    <row r="6" spans="1:5" ht="11.25" customHeight="1">
      <c r="A6" s="612" t="s">
        <v>42</v>
      </c>
      <c r="B6" s="612"/>
      <c r="C6" s="612"/>
      <c r="D6" s="612"/>
      <c r="E6" s="612"/>
    </row>
    <row r="7" spans="1:5" ht="11.25" customHeight="1">
      <c r="A7" s="612"/>
      <c r="B7" s="612"/>
      <c r="C7" s="612"/>
      <c r="D7" s="612"/>
      <c r="E7" s="612"/>
    </row>
    <row r="8" spans="1:5" ht="11.25" customHeight="1">
      <c r="A8" s="135" t="s">
        <v>151</v>
      </c>
      <c r="B8" s="136"/>
      <c r="C8" s="103" t="s">
        <v>361</v>
      </c>
      <c r="D8" s="137"/>
      <c r="E8" s="103" t="s">
        <v>383</v>
      </c>
    </row>
    <row r="9" spans="1:5" ht="11.25" customHeight="1">
      <c r="A9" s="138" t="s">
        <v>152</v>
      </c>
      <c r="B9" s="139"/>
      <c r="C9" s="41">
        <v>8550</v>
      </c>
      <c r="D9" s="140"/>
      <c r="E9" s="41">
        <v>6740</v>
      </c>
    </row>
    <row r="10" spans="1:5" ht="11.25" customHeight="1">
      <c r="A10" s="141" t="s">
        <v>153</v>
      </c>
      <c r="B10" s="139"/>
      <c r="C10" s="41">
        <v>36500</v>
      </c>
      <c r="D10" s="140"/>
      <c r="E10" s="41">
        <v>39600</v>
      </c>
    </row>
    <row r="11" spans="1:5" s="493" customFormat="1" ht="12" customHeight="1">
      <c r="A11" s="138" t="s">
        <v>306</v>
      </c>
      <c r="B11" s="139"/>
      <c r="C11" s="41">
        <v>7140</v>
      </c>
      <c r="D11" s="140"/>
      <c r="E11" s="41">
        <v>8270</v>
      </c>
    </row>
    <row r="12" spans="1:5" ht="11.25" customHeight="1">
      <c r="A12" s="141" t="s">
        <v>154</v>
      </c>
      <c r="B12" s="139"/>
      <c r="C12" s="41">
        <v>2530</v>
      </c>
      <c r="D12" s="142"/>
      <c r="E12" s="41">
        <v>2720</v>
      </c>
    </row>
    <row r="13" spans="1:5" s="487" customFormat="1" ht="12" customHeight="1">
      <c r="A13" s="138" t="s">
        <v>307</v>
      </c>
      <c r="B13" s="139"/>
      <c r="C13" s="41">
        <v>879</v>
      </c>
      <c r="D13" s="142"/>
      <c r="E13" s="41">
        <v>1450</v>
      </c>
    </row>
    <row r="14" spans="1:5" s="487" customFormat="1" ht="11.25" customHeight="1">
      <c r="A14" s="141" t="s">
        <v>155</v>
      </c>
      <c r="B14" s="500"/>
      <c r="C14" s="494">
        <v>4130</v>
      </c>
      <c r="D14" s="501"/>
      <c r="E14" s="494">
        <v>4050</v>
      </c>
    </row>
    <row r="15" spans="1:5" s="487" customFormat="1" ht="12" customHeight="1">
      <c r="A15" s="138" t="s">
        <v>308</v>
      </c>
      <c r="B15" s="139"/>
      <c r="C15" s="41">
        <v>4410</v>
      </c>
      <c r="D15" s="142"/>
      <c r="E15" s="41">
        <v>4540</v>
      </c>
    </row>
    <row r="16" spans="1:5" s="487" customFormat="1" ht="12" customHeight="1">
      <c r="A16" s="141" t="s">
        <v>615</v>
      </c>
      <c r="B16" s="139"/>
      <c r="C16" s="51">
        <v>1820</v>
      </c>
      <c r="D16" s="559"/>
      <c r="E16" s="51">
        <v>2260</v>
      </c>
    </row>
    <row r="17" spans="1:5" ht="11.25" customHeight="1">
      <c r="A17" s="143" t="s">
        <v>156</v>
      </c>
      <c r="B17" s="139"/>
      <c r="C17" s="41">
        <v>66000</v>
      </c>
      <c r="D17" s="140"/>
      <c r="E17" s="41">
        <v>69600</v>
      </c>
    </row>
    <row r="18" spans="1:5" ht="11.25" customHeight="1">
      <c r="A18" s="141" t="s">
        <v>157</v>
      </c>
      <c r="B18" s="139"/>
      <c r="C18" s="41">
        <v>56600</v>
      </c>
      <c r="D18" s="140"/>
      <c r="E18" s="41">
        <v>54500</v>
      </c>
    </row>
    <row r="19" spans="1:5" ht="11.25" customHeight="1">
      <c r="A19" s="144" t="s">
        <v>158</v>
      </c>
      <c r="B19" s="145"/>
      <c r="C19" s="51">
        <v>77200</v>
      </c>
      <c r="D19" s="178"/>
      <c r="E19" s="51">
        <v>75900</v>
      </c>
    </row>
    <row r="20" spans="1:5" ht="12" customHeight="1">
      <c r="A20" s="613" t="s">
        <v>386</v>
      </c>
      <c r="B20" s="573"/>
      <c r="C20" s="573"/>
      <c r="D20" s="573"/>
      <c r="E20" s="573"/>
    </row>
    <row r="21" spans="1:5" ht="12" customHeight="1">
      <c r="A21" s="614" t="s">
        <v>387</v>
      </c>
      <c r="B21" s="602"/>
      <c r="C21" s="602"/>
      <c r="D21" s="602"/>
      <c r="E21" s="602"/>
    </row>
    <row r="22" spans="1:5" ht="12" customHeight="1">
      <c r="A22" s="613" t="s">
        <v>309</v>
      </c>
      <c r="B22" s="573"/>
      <c r="C22" s="573"/>
      <c r="D22" s="573"/>
      <c r="E22" s="573"/>
    </row>
    <row r="23" spans="1:5" ht="12" customHeight="1">
      <c r="A23" s="613" t="s">
        <v>310</v>
      </c>
      <c r="B23" s="573"/>
      <c r="C23" s="573"/>
      <c r="D23" s="573"/>
      <c r="E23" s="573"/>
    </row>
    <row r="24" spans="1:5" ht="12" customHeight="1">
      <c r="A24" s="613" t="s">
        <v>311</v>
      </c>
      <c r="B24" s="573"/>
      <c r="C24" s="573"/>
      <c r="D24" s="573"/>
      <c r="E24" s="573"/>
    </row>
    <row r="25" spans="1:5" ht="12" customHeight="1">
      <c r="A25" s="613" t="s">
        <v>312</v>
      </c>
      <c r="B25" s="573"/>
      <c r="C25" s="573"/>
      <c r="D25" s="573"/>
      <c r="E25" s="573"/>
    </row>
  </sheetData>
  <sheetProtection/>
  <mergeCells count="13">
    <mergeCell ref="A7:E7"/>
    <mergeCell ref="A25:E25"/>
    <mergeCell ref="A20:E20"/>
    <mergeCell ref="A22:E22"/>
    <mergeCell ref="A23:E23"/>
    <mergeCell ref="A24:E24"/>
    <mergeCell ref="A21:E21"/>
    <mergeCell ref="A1:E1"/>
    <mergeCell ref="A2:E2"/>
    <mergeCell ref="A3:E3"/>
    <mergeCell ref="A4:E4"/>
    <mergeCell ref="A5:E5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44" zoomScalePageLayoutView="323" workbookViewId="0" topLeftCell="A1">
      <selection activeCell="A1" sqref="A1:I1"/>
    </sheetView>
  </sheetViews>
  <sheetFormatPr defaultColWidth="9.140625" defaultRowHeight="11.25" customHeight="1"/>
  <cols>
    <col min="1" max="1" width="6.140625" style="23" customWidth="1"/>
    <col min="2" max="2" width="1.8515625" style="23" customWidth="1"/>
    <col min="3" max="3" width="10.140625" style="23" bestFit="1" customWidth="1"/>
    <col min="4" max="4" width="1.8515625" style="23" customWidth="1"/>
    <col min="5" max="5" width="10.140625" style="23" bestFit="1" customWidth="1"/>
    <col min="6" max="6" width="1.8515625" style="23" customWidth="1"/>
    <col min="7" max="7" width="7.28125" style="23" bestFit="1" customWidth="1"/>
    <col min="8" max="8" width="1.8515625" style="23" customWidth="1"/>
    <col min="9" max="9" width="15.28125" style="23" bestFit="1" customWidth="1"/>
    <col min="10" max="16384" width="9.140625" style="23" customWidth="1"/>
  </cols>
  <sheetData>
    <row r="1" spans="1:9" ht="11.25" customHeight="1">
      <c r="A1" s="615" t="s">
        <v>159</v>
      </c>
      <c r="B1" s="615"/>
      <c r="C1" s="615"/>
      <c r="D1" s="615"/>
      <c r="E1" s="615"/>
      <c r="F1" s="615"/>
      <c r="G1" s="615"/>
      <c r="H1" s="615"/>
      <c r="I1" s="615"/>
    </row>
    <row r="2" spans="1:9" ht="11.25" customHeight="1">
      <c r="A2" s="615" t="s">
        <v>329</v>
      </c>
      <c r="B2" s="615"/>
      <c r="C2" s="615"/>
      <c r="D2" s="615"/>
      <c r="E2" s="615"/>
      <c r="F2" s="615"/>
      <c r="G2" s="615"/>
      <c r="H2" s="615"/>
      <c r="I2" s="615"/>
    </row>
    <row r="3" spans="1:9" ht="11.25" customHeight="1">
      <c r="A3" s="615"/>
      <c r="B3" s="615"/>
      <c r="C3" s="615"/>
      <c r="D3" s="615"/>
      <c r="E3" s="615"/>
      <c r="F3" s="615"/>
      <c r="G3" s="615"/>
      <c r="H3" s="615"/>
      <c r="I3" s="615"/>
    </row>
    <row r="4" spans="1:9" ht="11.25" customHeight="1">
      <c r="A4" s="615" t="s">
        <v>160</v>
      </c>
      <c r="B4" s="615"/>
      <c r="C4" s="615"/>
      <c r="D4" s="615"/>
      <c r="E4" s="615"/>
      <c r="F4" s="615"/>
      <c r="G4" s="615"/>
      <c r="H4" s="615"/>
      <c r="I4" s="615"/>
    </row>
    <row r="5" spans="1:9" ht="11.25" customHeight="1">
      <c r="A5" s="615"/>
      <c r="B5" s="615"/>
      <c r="C5" s="615"/>
      <c r="D5" s="615"/>
      <c r="E5" s="615"/>
      <c r="F5" s="615" t="s">
        <v>0</v>
      </c>
      <c r="G5" s="615" t="s">
        <v>5</v>
      </c>
      <c r="H5" s="615"/>
      <c r="I5" s="615"/>
    </row>
    <row r="6" spans="1:9" ht="11.25" customHeight="1">
      <c r="A6" s="146"/>
      <c r="B6" s="146"/>
      <c r="C6" s="146"/>
      <c r="D6" s="146"/>
      <c r="E6" s="147"/>
      <c r="F6" s="146"/>
      <c r="G6" s="148" t="s">
        <v>620</v>
      </c>
      <c r="H6" s="148"/>
      <c r="I6" s="148"/>
    </row>
    <row r="7" spans="1:9" ht="11.25" customHeight="1">
      <c r="A7" s="149"/>
      <c r="B7" s="149"/>
      <c r="C7" s="150" t="s">
        <v>10</v>
      </c>
      <c r="D7" s="150"/>
      <c r="E7" s="150" t="s">
        <v>161</v>
      </c>
      <c r="F7" s="150"/>
      <c r="G7" s="150" t="s">
        <v>162</v>
      </c>
      <c r="H7" s="150"/>
      <c r="I7" s="150" t="s">
        <v>388</v>
      </c>
    </row>
    <row r="8" spans="1:9" ht="11.25" customHeight="1">
      <c r="A8" s="151" t="s">
        <v>391</v>
      </c>
      <c r="B8" s="151"/>
      <c r="C8" s="152" t="s">
        <v>163</v>
      </c>
      <c r="D8" s="152"/>
      <c r="E8" s="152" t="s">
        <v>164</v>
      </c>
      <c r="F8" s="152"/>
      <c r="G8" s="152" t="s">
        <v>165</v>
      </c>
      <c r="H8" s="152"/>
      <c r="I8" s="152" t="s">
        <v>389</v>
      </c>
    </row>
    <row r="9" spans="1:9" ht="11.25" customHeight="1">
      <c r="A9" s="153" t="s">
        <v>361</v>
      </c>
      <c r="B9" s="153"/>
      <c r="C9" s="154">
        <v>389.12</v>
      </c>
      <c r="D9" s="155"/>
      <c r="E9" s="154">
        <v>350.72</v>
      </c>
      <c r="F9" s="155"/>
      <c r="G9" s="154">
        <v>301.67</v>
      </c>
      <c r="H9" s="155"/>
      <c r="I9" s="154">
        <v>188.28</v>
      </c>
    </row>
    <row r="10" spans="1:9" ht="11.25" customHeight="1">
      <c r="A10" s="153" t="s">
        <v>383</v>
      </c>
      <c r="B10" s="153"/>
      <c r="C10" s="154">
        <v>354.19</v>
      </c>
      <c r="D10" s="155"/>
      <c r="E10" s="154">
        <v>322.35</v>
      </c>
      <c r="F10" s="155"/>
      <c r="G10" s="154">
        <v>289.91</v>
      </c>
      <c r="H10" s="155"/>
      <c r="I10" s="154">
        <v>195.35</v>
      </c>
    </row>
    <row r="11" spans="1:9" ht="11.25" customHeight="1">
      <c r="A11" s="616"/>
      <c r="B11" s="617"/>
      <c r="C11" s="617"/>
      <c r="D11" s="617"/>
      <c r="E11" s="617"/>
      <c r="F11" s="617"/>
      <c r="G11" s="617"/>
      <c r="H11" s="617"/>
      <c r="I11" s="617"/>
    </row>
    <row r="12" spans="1:9" ht="11.25" customHeight="1">
      <c r="A12" s="593" t="s">
        <v>279</v>
      </c>
      <c r="B12" s="593"/>
      <c r="C12" s="578"/>
      <c r="D12" s="578"/>
      <c r="E12" s="578"/>
      <c r="F12" s="578"/>
      <c r="G12" s="578"/>
      <c r="H12" s="578"/>
      <c r="I12" s="578"/>
    </row>
    <row r="13" ht="11.25" customHeight="1">
      <c r="A13" s="499"/>
    </row>
    <row r="14" ht="11.25" customHeight="1">
      <c r="A14" s="499"/>
    </row>
    <row r="15" ht="11.25" customHeight="1">
      <c r="A15" s="499"/>
    </row>
    <row r="16" ht="11.25" customHeight="1">
      <c r="A16" s="499"/>
    </row>
  </sheetData>
  <sheetProtection/>
  <mergeCells count="7">
    <mergeCell ref="A5:I5"/>
    <mergeCell ref="A12:I12"/>
    <mergeCell ref="A1:I1"/>
    <mergeCell ref="A2:I2"/>
    <mergeCell ref="A3:I3"/>
    <mergeCell ref="A4:I4"/>
    <mergeCell ref="A11:I11"/>
  </mergeCells>
  <printOptions/>
  <pageMargins left="0.5" right="0.5" top="0.5" bottom="0.7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4"/>
  <sheetViews>
    <sheetView zoomScaleSheetLayoutView="100" workbookViewId="0" topLeftCell="A1">
      <selection activeCell="A22" sqref="A22:Y22"/>
    </sheetView>
  </sheetViews>
  <sheetFormatPr defaultColWidth="9.140625" defaultRowHeight="11.25" customHeight="1"/>
  <cols>
    <col min="1" max="1" width="17.140625" style="23" customWidth="1"/>
    <col min="2" max="2" width="2.140625" style="23" customWidth="1"/>
    <col min="3" max="3" width="11.7109375" style="23" customWidth="1"/>
    <col min="4" max="4" width="1.7109375" style="23" customWidth="1"/>
    <col min="5" max="5" width="10.28125" style="23" bestFit="1" customWidth="1"/>
    <col min="6" max="6" width="1.7109375" style="23" customWidth="1"/>
    <col min="7" max="7" width="11.7109375" style="23" customWidth="1"/>
    <col min="8" max="8" width="1.7109375" style="23" customWidth="1"/>
    <col min="9" max="9" width="10.28125" style="23" bestFit="1" customWidth="1"/>
    <col min="10" max="10" width="1.7109375" style="23" customWidth="1"/>
    <col min="11" max="11" width="11.7109375" style="23" customWidth="1"/>
    <col min="12" max="12" width="1.7109375" style="23" customWidth="1"/>
    <col min="13" max="13" width="10.28125" style="23" bestFit="1" customWidth="1"/>
    <col min="14" max="14" width="1.7109375" style="23" customWidth="1"/>
    <col min="15" max="15" width="11.7109375" style="23" customWidth="1"/>
    <col min="16" max="16" width="1.7109375" style="23" customWidth="1"/>
    <col min="17" max="17" width="10.28125" style="23" bestFit="1" customWidth="1"/>
    <col min="18" max="18" width="1.7109375" style="23" customWidth="1"/>
    <col min="19" max="19" width="11.7109375" style="23" customWidth="1"/>
    <col min="20" max="20" width="1.7109375" style="23" customWidth="1"/>
    <col min="21" max="21" width="10.28125" style="23" bestFit="1" customWidth="1"/>
    <col min="22" max="22" width="1.7109375" style="23" customWidth="1"/>
    <col min="23" max="23" width="11.7109375" style="23" customWidth="1"/>
    <col min="24" max="24" width="1.7109375" style="23" customWidth="1"/>
    <col min="25" max="25" width="10.28125" style="23" bestFit="1" customWidth="1"/>
    <col min="26" max="16384" width="9.140625" style="23" customWidth="1"/>
  </cols>
  <sheetData>
    <row r="1" spans="1:25" ht="11.25" customHeight="1">
      <c r="A1" s="596" t="s">
        <v>166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</row>
    <row r="2" spans="1:25" ht="12" customHeight="1">
      <c r="A2" s="596" t="s">
        <v>313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</row>
    <row r="3" spans="1:25" ht="11.25" customHeight="1">
      <c r="A3" s="596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</row>
    <row r="4" spans="1:25" ht="11.25" customHeight="1">
      <c r="A4" s="74"/>
      <c r="B4" s="74"/>
      <c r="C4" s="618" t="s">
        <v>335</v>
      </c>
      <c r="D4" s="618"/>
      <c r="E4" s="618"/>
      <c r="F4" s="74"/>
      <c r="G4" s="618" t="s">
        <v>331</v>
      </c>
      <c r="H4" s="618"/>
      <c r="I4" s="618"/>
      <c r="J4" s="179"/>
      <c r="K4" s="618" t="s">
        <v>168</v>
      </c>
      <c r="L4" s="618"/>
      <c r="M4" s="618"/>
      <c r="N4" s="74"/>
      <c r="O4" s="618" t="s">
        <v>8</v>
      </c>
      <c r="P4" s="618"/>
      <c r="Q4" s="618"/>
      <c r="R4" s="74"/>
      <c r="S4" s="618" t="s">
        <v>167</v>
      </c>
      <c r="T4" s="618"/>
      <c r="U4" s="618"/>
      <c r="V4" s="74"/>
      <c r="W4" s="618" t="s">
        <v>4</v>
      </c>
      <c r="X4" s="618"/>
      <c r="Y4" s="618"/>
    </row>
    <row r="5" spans="1:25" ht="11.25" customHeight="1">
      <c r="A5" s="47"/>
      <c r="B5" s="47"/>
      <c r="C5" s="22" t="s">
        <v>249</v>
      </c>
      <c r="D5" s="22"/>
      <c r="E5" s="22" t="s">
        <v>250</v>
      </c>
      <c r="F5" s="47"/>
      <c r="G5" s="22" t="s">
        <v>249</v>
      </c>
      <c r="H5" s="22"/>
      <c r="I5" s="22" t="s">
        <v>250</v>
      </c>
      <c r="J5" s="22"/>
      <c r="K5" s="22" t="s">
        <v>249</v>
      </c>
      <c r="L5" s="22"/>
      <c r="M5" s="22" t="s">
        <v>250</v>
      </c>
      <c r="N5" s="47"/>
      <c r="O5" s="22" t="s">
        <v>249</v>
      </c>
      <c r="P5" s="22"/>
      <c r="Q5" s="22" t="s">
        <v>250</v>
      </c>
      <c r="R5" s="47"/>
      <c r="S5" s="22" t="s">
        <v>249</v>
      </c>
      <c r="T5" s="22"/>
      <c r="U5" s="22" t="s">
        <v>250</v>
      </c>
      <c r="V5" s="47"/>
      <c r="W5" s="22" t="s">
        <v>249</v>
      </c>
      <c r="X5" s="22"/>
      <c r="Y5" s="22" t="s">
        <v>250</v>
      </c>
    </row>
    <row r="6" spans="1:25" ht="11.25" customHeight="1">
      <c r="A6" s="84" t="s">
        <v>390</v>
      </c>
      <c r="B6" s="84"/>
      <c r="C6" s="84" t="s">
        <v>169</v>
      </c>
      <c r="D6" s="26"/>
      <c r="E6" s="84" t="s">
        <v>170</v>
      </c>
      <c r="F6" s="26"/>
      <c r="G6" s="84" t="s">
        <v>169</v>
      </c>
      <c r="H6" s="26"/>
      <c r="I6" s="84" t="s">
        <v>170</v>
      </c>
      <c r="J6" s="84"/>
      <c r="K6" s="84" t="s">
        <v>169</v>
      </c>
      <c r="L6" s="26"/>
      <c r="M6" s="84" t="s">
        <v>170</v>
      </c>
      <c r="N6" s="26"/>
      <c r="O6" s="84" t="s">
        <v>169</v>
      </c>
      <c r="P6" s="26"/>
      <c r="Q6" s="84" t="s">
        <v>170</v>
      </c>
      <c r="R6" s="26"/>
      <c r="S6" s="84" t="s">
        <v>169</v>
      </c>
      <c r="T6" s="26"/>
      <c r="U6" s="84" t="s">
        <v>170</v>
      </c>
      <c r="V6" s="26"/>
      <c r="W6" s="84" t="s">
        <v>169</v>
      </c>
      <c r="X6" s="26"/>
      <c r="Y6" s="84" t="s">
        <v>170</v>
      </c>
    </row>
    <row r="7" spans="1:26" ht="11.25" customHeight="1">
      <c r="A7" s="88" t="s">
        <v>361</v>
      </c>
      <c r="B7" s="47"/>
      <c r="C7" s="12">
        <v>252000</v>
      </c>
      <c r="D7" s="12"/>
      <c r="E7" s="285">
        <v>1740000</v>
      </c>
      <c r="F7" s="12"/>
      <c r="G7" s="12">
        <v>38300</v>
      </c>
      <c r="H7" s="12"/>
      <c r="I7" s="285">
        <v>91300</v>
      </c>
      <c r="J7" s="12"/>
      <c r="K7" s="12">
        <v>14300</v>
      </c>
      <c r="L7" s="12"/>
      <c r="M7" s="285">
        <v>98200</v>
      </c>
      <c r="N7" s="12"/>
      <c r="O7" s="12">
        <v>40400</v>
      </c>
      <c r="P7" s="12"/>
      <c r="Q7" s="285">
        <v>246000</v>
      </c>
      <c r="R7" s="12"/>
      <c r="S7" s="12">
        <v>501000</v>
      </c>
      <c r="T7" s="12"/>
      <c r="U7" s="285">
        <v>2710000</v>
      </c>
      <c r="V7" s="12"/>
      <c r="W7" s="12">
        <v>846000</v>
      </c>
      <c r="X7" s="12"/>
      <c r="Y7" s="285">
        <v>4880000</v>
      </c>
      <c r="Z7" s="57"/>
    </row>
    <row r="8" spans="1:25" ht="11.25" customHeight="1">
      <c r="A8" s="156" t="s">
        <v>380</v>
      </c>
      <c r="B8" s="65"/>
      <c r="C8" s="98"/>
      <c r="D8" s="157"/>
      <c r="E8" s="98"/>
      <c r="F8" s="157"/>
      <c r="G8" s="98"/>
      <c r="H8" s="98"/>
      <c r="I8" s="98"/>
      <c r="J8" s="98"/>
      <c r="K8" s="98"/>
      <c r="L8" s="98"/>
      <c r="M8" s="98"/>
      <c r="N8" s="157"/>
      <c r="O8" s="98"/>
      <c r="P8" s="98"/>
      <c r="Q8" s="98"/>
      <c r="R8" s="157"/>
      <c r="S8" s="98"/>
      <c r="T8" s="98"/>
      <c r="U8" s="98"/>
      <c r="V8" s="157"/>
      <c r="W8" s="98"/>
      <c r="X8" s="157"/>
      <c r="Y8" s="98"/>
    </row>
    <row r="9" spans="1:28" ht="11.25" customHeight="1">
      <c r="A9" s="53" t="s">
        <v>171</v>
      </c>
      <c r="B9" s="47"/>
      <c r="C9" s="91">
        <v>6</v>
      </c>
      <c r="D9" s="121"/>
      <c r="E9" s="91">
        <v>19</v>
      </c>
      <c r="F9" s="121"/>
      <c r="G9" s="91">
        <v>88</v>
      </c>
      <c r="H9" s="41"/>
      <c r="I9" s="91">
        <v>173</v>
      </c>
      <c r="J9" s="91"/>
      <c r="K9" s="164">
        <v>138</v>
      </c>
      <c r="L9" s="20"/>
      <c r="M9" s="164">
        <v>792</v>
      </c>
      <c r="N9" s="121"/>
      <c r="O9" s="164">
        <v>39</v>
      </c>
      <c r="P9" s="41"/>
      <c r="Q9" s="164">
        <v>340</v>
      </c>
      <c r="R9" s="121"/>
      <c r="S9" s="91">
        <v>23900</v>
      </c>
      <c r="T9" s="41"/>
      <c r="U9" s="91">
        <v>152000</v>
      </c>
      <c r="V9" s="41"/>
      <c r="W9" s="20">
        <v>24200</v>
      </c>
      <c r="X9" s="41"/>
      <c r="Y9" s="20">
        <v>154000</v>
      </c>
      <c r="AB9" s="91"/>
    </row>
    <row r="10" spans="1:28" ht="11.25" customHeight="1">
      <c r="A10" s="53" t="s">
        <v>172</v>
      </c>
      <c r="B10" s="47"/>
      <c r="C10" s="91">
        <v>13300</v>
      </c>
      <c r="D10" s="121"/>
      <c r="E10" s="91">
        <v>103000</v>
      </c>
      <c r="F10" s="121"/>
      <c r="G10" s="91">
        <v>34900</v>
      </c>
      <c r="H10" s="41"/>
      <c r="I10" s="91">
        <v>57300</v>
      </c>
      <c r="J10" s="91"/>
      <c r="K10" s="91">
        <v>3100</v>
      </c>
      <c r="L10" s="121"/>
      <c r="M10" s="91">
        <v>10200</v>
      </c>
      <c r="N10" s="121"/>
      <c r="O10" s="91">
        <v>757</v>
      </c>
      <c r="P10" s="41"/>
      <c r="Q10" s="91">
        <v>2710</v>
      </c>
      <c r="R10" s="121"/>
      <c r="S10" s="91">
        <v>20000</v>
      </c>
      <c r="T10" s="41"/>
      <c r="U10" s="91">
        <v>159000</v>
      </c>
      <c r="V10" s="41"/>
      <c r="W10" s="20">
        <v>72100</v>
      </c>
      <c r="X10" s="41"/>
      <c r="Y10" s="20">
        <v>332000</v>
      </c>
      <c r="AB10" s="91"/>
    </row>
    <row r="11" spans="1:28" ht="11.25" customHeight="1">
      <c r="A11" s="536" t="s">
        <v>173</v>
      </c>
      <c r="B11" s="47"/>
      <c r="C11" s="91">
        <v>118000</v>
      </c>
      <c r="D11" s="121"/>
      <c r="E11" s="91">
        <v>613000</v>
      </c>
      <c r="F11" s="121"/>
      <c r="G11" s="91">
        <v>460</v>
      </c>
      <c r="H11" s="41"/>
      <c r="I11" s="91">
        <v>2270</v>
      </c>
      <c r="J11" s="91"/>
      <c r="K11" s="91">
        <v>149</v>
      </c>
      <c r="L11" s="121"/>
      <c r="M11" s="91">
        <v>1010</v>
      </c>
      <c r="N11" s="121"/>
      <c r="O11" s="91">
        <v>100000</v>
      </c>
      <c r="P11" s="41"/>
      <c r="Q11" s="91">
        <v>641000</v>
      </c>
      <c r="R11" s="121"/>
      <c r="S11" s="91">
        <v>341000</v>
      </c>
      <c r="T11" s="41"/>
      <c r="U11" s="91">
        <v>1600000</v>
      </c>
      <c r="V11" s="41"/>
      <c r="W11" s="20">
        <v>560000</v>
      </c>
      <c r="X11" s="41"/>
      <c r="Y11" s="20">
        <v>2860000</v>
      </c>
      <c r="AB11" s="91"/>
    </row>
    <row r="12" spans="1:28" ht="11.25" customHeight="1">
      <c r="A12" s="53" t="s">
        <v>174</v>
      </c>
      <c r="B12" s="47"/>
      <c r="C12" s="91">
        <v>104</v>
      </c>
      <c r="D12" s="121"/>
      <c r="E12" s="91">
        <v>694</v>
      </c>
      <c r="F12" s="121"/>
      <c r="G12" s="91">
        <v>284</v>
      </c>
      <c r="H12" s="41"/>
      <c r="I12" s="91">
        <v>1020</v>
      </c>
      <c r="J12" s="91"/>
      <c r="K12" s="91">
        <v>409</v>
      </c>
      <c r="L12" s="121"/>
      <c r="M12" s="91">
        <v>3470</v>
      </c>
      <c r="N12" s="121"/>
      <c r="O12" s="91">
        <v>84</v>
      </c>
      <c r="P12" s="41"/>
      <c r="Q12" s="91">
        <v>504</v>
      </c>
      <c r="R12" s="121"/>
      <c r="S12" s="91">
        <v>22200</v>
      </c>
      <c r="T12" s="41"/>
      <c r="U12" s="91">
        <v>126000</v>
      </c>
      <c r="V12" s="41"/>
      <c r="W12" s="20">
        <v>23000</v>
      </c>
      <c r="X12" s="41"/>
      <c r="Y12" s="20">
        <v>132000</v>
      </c>
      <c r="AB12" s="91"/>
    </row>
    <row r="13" spans="1:28" ht="11.25" customHeight="1">
      <c r="A13" s="53" t="s">
        <v>175</v>
      </c>
      <c r="B13" s="47"/>
      <c r="C13" s="164" t="s">
        <v>62</v>
      </c>
      <c r="D13" s="41"/>
      <c r="E13" s="164" t="s">
        <v>62</v>
      </c>
      <c r="F13" s="121"/>
      <c r="G13" s="164">
        <v>4</v>
      </c>
      <c r="H13" s="41"/>
      <c r="I13" s="164">
        <v>6</v>
      </c>
      <c r="J13" s="91"/>
      <c r="K13" s="91">
        <v>1530</v>
      </c>
      <c r="L13" s="121"/>
      <c r="M13" s="91">
        <v>12900</v>
      </c>
      <c r="N13" s="121"/>
      <c r="O13" s="91">
        <v>84</v>
      </c>
      <c r="P13" s="41"/>
      <c r="Q13" s="91">
        <v>432</v>
      </c>
      <c r="R13" s="121"/>
      <c r="S13" s="91">
        <v>4820</v>
      </c>
      <c r="T13" s="41"/>
      <c r="U13" s="91">
        <v>19700</v>
      </c>
      <c r="V13" s="41"/>
      <c r="W13" s="20">
        <v>6440</v>
      </c>
      <c r="X13" s="41"/>
      <c r="Y13" s="20">
        <v>33100</v>
      </c>
      <c r="AB13" s="91"/>
    </row>
    <row r="14" spans="1:28" ht="11.25" customHeight="1">
      <c r="A14" s="53" t="s">
        <v>176</v>
      </c>
      <c r="B14" s="47"/>
      <c r="C14" s="91">
        <v>12100</v>
      </c>
      <c r="D14" s="121"/>
      <c r="E14" s="91">
        <v>60800</v>
      </c>
      <c r="F14" s="121"/>
      <c r="G14" s="164" t="s">
        <v>62</v>
      </c>
      <c r="H14" s="20"/>
      <c r="I14" s="164" t="s">
        <v>62</v>
      </c>
      <c r="J14" s="91"/>
      <c r="K14" s="91">
        <v>532</v>
      </c>
      <c r="L14" s="121"/>
      <c r="M14" s="91">
        <v>4630</v>
      </c>
      <c r="N14" s="121"/>
      <c r="O14" s="41">
        <v>72</v>
      </c>
      <c r="P14" s="41"/>
      <c r="Q14" s="91">
        <v>349</v>
      </c>
      <c r="R14" s="121"/>
      <c r="S14" s="91">
        <v>1260</v>
      </c>
      <c r="T14" s="41"/>
      <c r="U14" s="91">
        <v>7230</v>
      </c>
      <c r="V14" s="41"/>
      <c r="W14" s="20">
        <v>14000</v>
      </c>
      <c r="X14" s="41"/>
      <c r="Y14" s="20">
        <v>73000</v>
      </c>
      <c r="AB14" s="91"/>
    </row>
    <row r="15" spans="1:28" ht="11.25" customHeight="1">
      <c r="A15" s="49" t="s">
        <v>177</v>
      </c>
      <c r="B15" s="47"/>
      <c r="C15" s="91">
        <v>14100</v>
      </c>
      <c r="D15" s="121"/>
      <c r="E15" s="91">
        <v>80300</v>
      </c>
      <c r="F15" s="121"/>
      <c r="G15" s="164" t="s">
        <v>62</v>
      </c>
      <c r="H15" s="20"/>
      <c r="I15" s="164" t="s">
        <v>62</v>
      </c>
      <c r="J15" s="91"/>
      <c r="K15" s="91">
        <v>863</v>
      </c>
      <c r="L15" s="121"/>
      <c r="M15" s="91">
        <v>7390</v>
      </c>
      <c r="N15" s="121"/>
      <c r="O15" s="91">
        <v>1410</v>
      </c>
      <c r="P15" s="41"/>
      <c r="Q15" s="91">
        <v>2060</v>
      </c>
      <c r="R15" s="121"/>
      <c r="S15" s="91">
        <v>9470</v>
      </c>
      <c r="T15" s="41"/>
      <c r="U15" s="91">
        <v>60300</v>
      </c>
      <c r="V15" s="41"/>
      <c r="W15" s="20">
        <v>25900</v>
      </c>
      <c r="X15" s="41"/>
      <c r="Y15" s="20">
        <v>150000</v>
      </c>
      <c r="AB15" s="91"/>
    </row>
    <row r="16" spans="1:28" ht="11.25" customHeight="1">
      <c r="A16" s="53" t="s">
        <v>178</v>
      </c>
      <c r="B16" s="47"/>
      <c r="C16" s="164">
        <v>14400</v>
      </c>
      <c r="D16" s="76"/>
      <c r="E16" s="164">
        <v>84500</v>
      </c>
      <c r="F16" s="76"/>
      <c r="G16" s="164" t="s">
        <v>62</v>
      </c>
      <c r="H16" s="20"/>
      <c r="I16" s="164" t="s">
        <v>62</v>
      </c>
      <c r="J16" s="91"/>
      <c r="K16" s="91">
        <v>1090</v>
      </c>
      <c r="L16" s="121"/>
      <c r="M16" s="91">
        <v>8280</v>
      </c>
      <c r="N16" s="121"/>
      <c r="O16" s="91">
        <v>105</v>
      </c>
      <c r="P16" s="41"/>
      <c r="Q16" s="91">
        <v>697</v>
      </c>
      <c r="R16" s="121"/>
      <c r="S16" s="91">
        <v>16400</v>
      </c>
      <c r="T16" s="41"/>
      <c r="U16" s="91">
        <v>117000</v>
      </c>
      <c r="V16" s="41"/>
      <c r="W16" s="20">
        <v>32000</v>
      </c>
      <c r="X16" s="41"/>
      <c r="Y16" s="20">
        <v>211000</v>
      </c>
      <c r="AB16" s="91"/>
    </row>
    <row r="17" spans="1:28" ht="11.25" customHeight="1">
      <c r="A17" s="53" t="s">
        <v>180</v>
      </c>
      <c r="B17" s="47"/>
      <c r="C17" s="164">
        <v>120000</v>
      </c>
      <c r="D17" s="76"/>
      <c r="E17" s="164">
        <v>922000</v>
      </c>
      <c r="F17" s="76"/>
      <c r="G17" s="164" t="s">
        <v>62</v>
      </c>
      <c r="H17" s="164"/>
      <c r="I17" s="164" t="s">
        <v>62</v>
      </c>
      <c r="J17" s="91"/>
      <c r="K17" s="91">
        <v>164</v>
      </c>
      <c r="L17" s="121"/>
      <c r="M17" s="91">
        <v>1410</v>
      </c>
      <c r="N17" s="121"/>
      <c r="O17" s="91">
        <v>54000</v>
      </c>
      <c r="P17" s="41"/>
      <c r="Q17" s="91">
        <v>366000</v>
      </c>
      <c r="R17" s="121"/>
      <c r="S17" s="91">
        <v>3960</v>
      </c>
      <c r="T17" s="41"/>
      <c r="U17" s="91">
        <v>15500</v>
      </c>
      <c r="V17" s="41"/>
      <c r="W17" s="20">
        <v>178000</v>
      </c>
      <c r="X17" s="41"/>
      <c r="Y17" s="20">
        <v>1300000</v>
      </c>
      <c r="AB17" s="91"/>
    </row>
    <row r="18" spans="1:28" ht="11.25" customHeight="1">
      <c r="A18" s="53" t="s">
        <v>368</v>
      </c>
      <c r="B18" s="47"/>
      <c r="C18" s="164">
        <v>7</v>
      </c>
      <c r="D18" s="76"/>
      <c r="E18" s="164">
        <v>64</v>
      </c>
      <c r="F18" s="76"/>
      <c r="G18" s="164" t="s">
        <v>62</v>
      </c>
      <c r="H18" s="164"/>
      <c r="I18" s="164" t="s">
        <v>62</v>
      </c>
      <c r="J18" s="91"/>
      <c r="K18" s="91">
        <v>377</v>
      </c>
      <c r="L18" s="121"/>
      <c r="M18" s="91">
        <v>1760</v>
      </c>
      <c r="N18" s="121"/>
      <c r="O18" s="122" t="s">
        <v>143</v>
      </c>
      <c r="P18" s="41"/>
      <c r="Q18" s="91">
        <v>3</v>
      </c>
      <c r="R18" s="121"/>
      <c r="S18" s="91">
        <v>2</v>
      </c>
      <c r="T18" s="41"/>
      <c r="U18" s="91">
        <v>8</v>
      </c>
      <c r="V18" s="41"/>
      <c r="W18" s="20">
        <v>386</v>
      </c>
      <c r="X18" s="41"/>
      <c r="Y18" s="20">
        <v>1840</v>
      </c>
      <c r="AB18" s="91"/>
    </row>
    <row r="19" spans="1:28" ht="11.25" customHeight="1">
      <c r="A19" s="53" t="s">
        <v>363</v>
      </c>
      <c r="B19" s="47"/>
      <c r="C19" s="122" t="s">
        <v>143</v>
      </c>
      <c r="D19" s="41"/>
      <c r="E19" s="91">
        <v>3</v>
      </c>
      <c r="F19" s="76"/>
      <c r="G19" s="164" t="s">
        <v>62</v>
      </c>
      <c r="H19" s="164"/>
      <c r="I19" s="164" t="s">
        <v>62</v>
      </c>
      <c r="J19" s="91"/>
      <c r="K19" s="91">
        <v>110</v>
      </c>
      <c r="L19" s="121"/>
      <c r="M19" s="91">
        <v>896</v>
      </c>
      <c r="N19" s="121"/>
      <c r="O19" s="91">
        <v>209</v>
      </c>
      <c r="P19" s="41"/>
      <c r="Q19" s="91">
        <v>1580</v>
      </c>
      <c r="R19" s="121"/>
      <c r="S19" s="91">
        <v>4270</v>
      </c>
      <c r="T19" s="41"/>
      <c r="U19" s="91">
        <v>28900</v>
      </c>
      <c r="V19" s="41"/>
      <c r="W19" s="20">
        <v>4580</v>
      </c>
      <c r="X19" s="41"/>
      <c r="Y19" s="20">
        <v>31400</v>
      </c>
      <c r="AB19" s="91"/>
    </row>
    <row r="20" spans="1:28" ht="11.25" customHeight="1">
      <c r="A20" s="53" t="s">
        <v>185</v>
      </c>
      <c r="B20" s="47"/>
      <c r="C20" s="91">
        <v>9170</v>
      </c>
      <c r="D20" s="91"/>
      <c r="E20" s="91">
        <v>57400</v>
      </c>
      <c r="F20" s="91"/>
      <c r="G20" s="91">
        <v>139</v>
      </c>
      <c r="H20" s="91"/>
      <c r="I20" s="91">
        <v>110</v>
      </c>
      <c r="J20" s="91"/>
      <c r="K20" s="91">
        <v>5440</v>
      </c>
      <c r="L20" s="91"/>
      <c r="M20" s="91">
        <v>22700</v>
      </c>
      <c r="N20" s="91"/>
      <c r="O20" s="91">
        <v>1600</v>
      </c>
      <c r="P20" s="91"/>
      <c r="Q20" s="91">
        <v>4570</v>
      </c>
      <c r="R20" s="91"/>
      <c r="S20" s="91">
        <v>32400</v>
      </c>
      <c r="T20" s="91"/>
      <c r="U20" s="91">
        <v>191000</v>
      </c>
      <c r="V20" s="91"/>
      <c r="W20" s="91">
        <v>48800</v>
      </c>
      <c r="X20" s="91"/>
      <c r="Y20" s="91">
        <v>275000</v>
      </c>
      <c r="AB20" s="91"/>
    </row>
    <row r="21" spans="1:25" ht="11.25" customHeight="1">
      <c r="A21" s="97" t="s">
        <v>4</v>
      </c>
      <c r="B21" s="24"/>
      <c r="C21" s="12">
        <v>301000</v>
      </c>
      <c r="D21" s="12"/>
      <c r="E21" s="12">
        <v>1920000</v>
      </c>
      <c r="F21" s="12"/>
      <c r="G21" s="12">
        <v>35800</v>
      </c>
      <c r="H21" s="12"/>
      <c r="I21" s="12">
        <v>60800</v>
      </c>
      <c r="J21" s="12"/>
      <c r="K21" s="12">
        <v>13900</v>
      </c>
      <c r="L21" s="12"/>
      <c r="M21" s="12">
        <v>75500</v>
      </c>
      <c r="N21" s="12"/>
      <c r="O21" s="12">
        <v>159000</v>
      </c>
      <c r="P21" s="12"/>
      <c r="Q21" s="12">
        <v>1020000</v>
      </c>
      <c r="R21" s="12"/>
      <c r="S21" s="12">
        <v>479000</v>
      </c>
      <c r="T21" s="12"/>
      <c r="U21" s="12">
        <v>2480000</v>
      </c>
      <c r="V21" s="12"/>
      <c r="W21" s="12">
        <v>989000</v>
      </c>
      <c r="X21" s="12"/>
      <c r="Y21" s="12">
        <v>5550000</v>
      </c>
    </row>
    <row r="22" spans="1:25" ht="12" customHeight="1">
      <c r="A22" s="619" t="s">
        <v>282</v>
      </c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</row>
    <row r="23" spans="1:25" ht="12" customHeight="1">
      <c r="A23" s="595" t="s">
        <v>314</v>
      </c>
      <c r="B23" s="578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</row>
    <row r="24" spans="1:25" ht="12" customHeight="1">
      <c r="A24" s="593" t="s">
        <v>382</v>
      </c>
      <c r="B24" s="593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</row>
    <row r="25" spans="1:25" ht="12" customHeight="1">
      <c r="A25" s="593"/>
      <c r="B25" s="593"/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  <c r="Y25" s="593"/>
    </row>
    <row r="26" spans="1:25" ht="12" customHeight="1">
      <c r="A26" s="593" t="s">
        <v>270</v>
      </c>
      <c r="B26" s="593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 t="s">
        <v>5</v>
      </c>
      <c r="S26" s="593"/>
      <c r="T26" s="593"/>
      <c r="U26" s="593"/>
      <c r="V26" s="593"/>
      <c r="W26" s="593"/>
      <c r="X26" s="593"/>
      <c r="Y26" s="593"/>
    </row>
    <row r="34" ht="11.25" customHeight="1">
      <c r="S34" s="23" t="s">
        <v>5</v>
      </c>
    </row>
  </sheetData>
  <sheetProtection/>
  <mergeCells count="14">
    <mergeCell ref="A25:Y25"/>
    <mergeCell ref="A26:Y26"/>
    <mergeCell ref="A22:Y22"/>
    <mergeCell ref="A23:Y23"/>
    <mergeCell ref="C4:E4"/>
    <mergeCell ref="A24:Y24"/>
    <mergeCell ref="A1:Y1"/>
    <mergeCell ref="A2:Y2"/>
    <mergeCell ref="A3:Y3"/>
    <mergeCell ref="G4:I4"/>
    <mergeCell ref="O4:Q4"/>
    <mergeCell ref="S4:U4"/>
    <mergeCell ref="W4:Y4"/>
    <mergeCell ref="K4:M4"/>
  </mergeCells>
  <printOptions/>
  <pageMargins left="0.5" right="0.5" top="0.5" bottom="0.5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E51" sqref="E51"/>
    </sheetView>
  </sheetViews>
  <sheetFormatPr defaultColWidth="9.140625" defaultRowHeight="11.25" customHeight="1"/>
  <cols>
    <col min="1" max="1" width="19.7109375" style="23" bestFit="1" customWidth="1"/>
    <col min="2" max="2" width="1.8515625" style="23" customWidth="1"/>
    <col min="3" max="3" width="11.140625" style="23" bestFit="1" customWidth="1"/>
    <col min="4" max="4" width="1.8515625" style="23" customWidth="1"/>
    <col min="5" max="5" width="10.00390625" style="23" bestFit="1" customWidth="1"/>
    <col min="6" max="6" width="1.8515625" style="23" customWidth="1"/>
    <col min="7" max="7" width="11.140625" style="23" bestFit="1" customWidth="1"/>
    <col min="8" max="8" width="1.8515625" style="23" customWidth="1"/>
    <col min="9" max="9" width="10.00390625" style="23" bestFit="1" customWidth="1"/>
    <col min="10" max="10" width="1.8515625" style="23" customWidth="1"/>
    <col min="11" max="11" width="11.140625" style="23" bestFit="1" customWidth="1"/>
    <col min="12" max="12" width="1.8515625" style="23" customWidth="1"/>
    <col min="13" max="13" width="10.8515625" style="23" customWidth="1"/>
    <col min="14" max="14" width="1.8515625" style="23" customWidth="1"/>
    <col min="15" max="15" width="11.140625" style="23" bestFit="1" customWidth="1"/>
    <col min="16" max="16" width="1.8515625" style="23" customWidth="1"/>
    <col min="17" max="17" width="10.00390625" style="23" bestFit="1" customWidth="1"/>
    <col min="18" max="18" width="1.8515625" style="23" customWidth="1"/>
    <col min="19" max="19" width="11.140625" style="23" bestFit="1" customWidth="1"/>
    <col min="20" max="20" width="1.8515625" style="23" customWidth="1"/>
    <col min="21" max="21" width="10.28125" style="23" bestFit="1" customWidth="1"/>
    <col min="22" max="22" width="1.8515625" style="23" hidden="1" customWidth="1"/>
    <col min="23" max="23" width="9.140625" style="23" hidden="1" customWidth="1"/>
    <col min="24" max="16384" width="9.140625" style="23" customWidth="1"/>
  </cols>
  <sheetData>
    <row r="1" spans="1:22" ht="11.25" customHeight="1">
      <c r="A1" s="574" t="s">
        <v>186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</row>
    <row r="2" spans="1:22" ht="12" customHeight="1">
      <c r="A2" s="574" t="s">
        <v>315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</row>
    <row r="3" spans="1:22" ht="11.25" customHeight="1">
      <c r="A3" s="574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</row>
    <row r="4" spans="1:22" ht="12" customHeight="1">
      <c r="A4" s="14"/>
      <c r="B4" s="14"/>
      <c r="C4" s="624" t="s">
        <v>187</v>
      </c>
      <c r="D4" s="624"/>
      <c r="E4" s="624"/>
      <c r="F4" s="158"/>
      <c r="G4" s="624" t="s">
        <v>188</v>
      </c>
      <c r="H4" s="624"/>
      <c r="I4" s="624"/>
      <c r="J4" s="158"/>
      <c r="K4" s="624" t="s">
        <v>316</v>
      </c>
      <c r="L4" s="624"/>
      <c r="M4" s="624"/>
      <c r="N4" s="158"/>
      <c r="O4" s="624" t="s">
        <v>189</v>
      </c>
      <c r="P4" s="624"/>
      <c r="Q4" s="624"/>
      <c r="R4" s="158"/>
      <c r="S4" s="624" t="s">
        <v>190</v>
      </c>
      <c r="T4" s="624"/>
      <c r="U4" s="624"/>
      <c r="V4" s="159"/>
    </row>
    <row r="5" spans="1:22" ht="11.25" customHeight="1">
      <c r="A5" s="66"/>
      <c r="B5" s="66"/>
      <c r="C5" s="2" t="s">
        <v>249</v>
      </c>
      <c r="D5" s="71"/>
      <c r="E5" s="2" t="s">
        <v>250</v>
      </c>
      <c r="F5" s="71"/>
      <c r="G5" s="2" t="s">
        <v>249</v>
      </c>
      <c r="H5" s="71"/>
      <c r="I5" s="2" t="s">
        <v>250</v>
      </c>
      <c r="J5" s="71"/>
      <c r="K5" s="2" t="s">
        <v>249</v>
      </c>
      <c r="L5" s="71"/>
      <c r="M5" s="2" t="s">
        <v>250</v>
      </c>
      <c r="N5" s="71"/>
      <c r="O5" s="2" t="s">
        <v>249</v>
      </c>
      <c r="P5" s="71"/>
      <c r="Q5" s="2" t="s">
        <v>250</v>
      </c>
      <c r="R5" s="71"/>
      <c r="S5" s="2" t="s">
        <v>249</v>
      </c>
      <c r="T5" s="21"/>
      <c r="U5" s="2" t="s">
        <v>250</v>
      </c>
      <c r="V5" s="63"/>
    </row>
    <row r="6" spans="1:22" ht="11.25" customHeight="1">
      <c r="A6" s="3" t="s">
        <v>192</v>
      </c>
      <c r="B6" s="67"/>
      <c r="C6" s="3" t="s">
        <v>193</v>
      </c>
      <c r="D6" s="160"/>
      <c r="E6" s="3" t="s">
        <v>194</v>
      </c>
      <c r="F6" s="160"/>
      <c r="G6" s="3" t="s">
        <v>193</v>
      </c>
      <c r="H6" s="160"/>
      <c r="I6" s="3" t="s">
        <v>194</v>
      </c>
      <c r="J6" s="160"/>
      <c r="K6" s="3" t="s">
        <v>193</v>
      </c>
      <c r="L6" s="160"/>
      <c r="M6" s="3" t="s">
        <v>194</v>
      </c>
      <c r="N6" s="160"/>
      <c r="O6" s="3" t="s">
        <v>193</v>
      </c>
      <c r="P6" s="160"/>
      <c r="Q6" s="3" t="s">
        <v>194</v>
      </c>
      <c r="R6" s="160"/>
      <c r="S6" s="3" t="s">
        <v>193</v>
      </c>
      <c r="T6" s="160"/>
      <c r="U6" s="3" t="s">
        <v>170</v>
      </c>
      <c r="V6" s="19"/>
    </row>
    <row r="7" spans="1:22" ht="11.25" customHeight="1">
      <c r="A7" s="18">
        <v>2011</v>
      </c>
      <c r="B7" s="66"/>
      <c r="C7" s="78">
        <v>21300</v>
      </c>
      <c r="D7" s="78"/>
      <c r="E7" s="287">
        <v>223000</v>
      </c>
      <c r="F7" s="78"/>
      <c r="G7" s="78">
        <v>29300</v>
      </c>
      <c r="H7" s="78"/>
      <c r="I7" s="287">
        <v>302000</v>
      </c>
      <c r="J7" s="78"/>
      <c r="K7" s="78">
        <v>144000</v>
      </c>
      <c r="L7" s="78"/>
      <c r="M7" s="287">
        <v>1280000</v>
      </c>
      <c r="N7" s="78"/>
      <c r="O7" s="78">
        <v>32700</v>
      </c>
      <c r="P7" s="78"/>
      <c r="Q7" s="287">
        <v>359000</v>
      </c>
      <c r="R7" s="78"/>
      <c r="S7" s="78">
        <v>6510</v>
      </c>
      <c r="T7" s="78"/>
      <c r="U7" s="287">
        <v>18400</v>
      </c>
      <c r="V7" s="161"/>
    </row>
    <row r="8" spans="1:22" ht="11.25" customHeight="1">
      <c r="A8" s="162" t="s">
        <v>380</v>
      </c>
      <c r="B8" s="66"/>
      <c r="C8" s="98"/>
      <c r="D8" s="98"/>
      <c r="E8" s="98"/>
      <c r="F8" s="163"/>
      <c r="G8" s="98"/>
      <c r="H8" s="163"/>
      <c r="I8" s="98"/>
      <c r="J8" s="163"/>
      <c r="K8" s="98"/>
      <c r="L8" s="98"/>
      <c r="M8" s="98"/>
      <c r="N8" s="163"/>
      <c r="O8" s="98"/>
      <c r="P8" s="98"/>
      <c r="Q8" s="98"/>
      <c r="R8" s="163"/>
      <c r="S8" s="98"/>
      <c r="T8" s="163"/>
      <c r="U8" s="98"/>
      <c r="V8" s="65"/>
    </row>
    <row r="9" spans="1:26" ht="11.25" customHeight="1">
      <c r="A9" s="68" t="s">
        <v>372</v>
      </c>
      <c r="B9" s="66"/>
      <c r="C9" s="164">
        <v>6</v>
      </c>
      <c r="D9" s="20"/>
      <c r="E9" s="164">
        <v>40</v>
      </c>
      <c r="F9" s="20"/>
      <c r="G9" s="164">
        <v>6</v>
      </c>
      <c r="H9" s="20"/>
      <c r="I9" s="164">
        <v>69</v>
      </c>
      <c r="J9" s="20"/>
      <c r="K9" s="164">
        <v>46</v>
      </c>
      <c r="L9" s="20"/>
      <c r="M9" s="164">
        <v>413</v>
      </c>
      <c r="N9" s="20"/>
      <c r="O9" s="164">
        <v>339</v>
      </c>
      <c r="P9" s="20"/>
      <c r="Q9" s="164">
        <v>2540</v>
      </c>
      <c r="R9" s="20"/>
      <c r="S9" s="164" t="s">
        <v>62</v>
      </c>
      <c r="T9" s="20"/>
      <c r="U9" s="164" t="s">
        <v>62</v>
      </c>
      <c r="V9" s="65"/>
      <c r="X9" s="164"/>
      <c r="Y9" s="20"/>
      <c r="Z9" s="164"/>
    </row>
    <row r="10" spans="1:26" ht="11.25" customHeight="1">
      <c r="A10" s="68" t="s">
        <v>171</v>
      </c>
      <c r="B10" s="66"/>
      <c r="C10" s="164">
        <v>5</v>
      </c>
      <c r="D10" s="20"/>
      <c r="E10" s="164">
        <v>55</v>
      </c>
      <c r="F10" s="20"/>
      <c r="G10" s="164">
        <v>50</v>
      </c>
      <c r="H10" s="20"/>
      <c r="I10" s="164">
        <v>677</v>
      </c>
      <c r="J10" s="20"/>
      <c r="K10" s="164">
        <v>307</v>
      </c>
      <c r="L10" s="20"/>
      <c r="M10" s="164">
        <v>1580</v>
      </c>
      <c r="N10" s="20"/>
      <c r="O10" s="164">
        <v>172</v>
      </c>
      <c r="P10" s="20"/>
      <c r="Q10" s="164">
        <v>7080</v>
      </c>
      <c r="R10" s="20"/>
      <c r="S10" s="165">
        <v>70</v>
      </c>
      <c r="T10" s="41"/>
      <c r="U10" s="91">
        <v>239</v>
      </c>
      <c r="V10" s="65"/>
      <c r="X10" s="164"/>
      <c r="Y10" s="20"/>
      <c r="Z10" s="164"/>
    </row>
    <row r="11" spans="1:26" ht="11.25" customHeight="1">
      <c r="A11" s="68" t="s">
        <v>172</v>
      </c>
      <c r="B11" s="66"/>
      <c r="C11" s="91">
        <v>5270</v>
      </c>
      <c r="D11" s="41"/>
      <c r="E11" s="91">
        <v>43500</v>
      </c>
      <c r="F11" s="41"/>
      <c r="G11" s="91">
        <v>12900</v>
      </c>
      <c r="H11" s="41"/>
      <c r="I11" s="91">
        <v>121000</v>
      </c>
      <c r="J11" s="41"/>
      <c r="K11" s="91">
        <v>41400</v>
      </c>
      <c r="L11" s="41"/>
      <c r="M11" s="91">
        <v>344000</v>
      </c>
      <c r="N11" s="41"/>
      <c r="O11" s="91">
        <v>16200</v>
      </c>
      <c r="P11" s="41"/>
      <c r="Q11" s="91">
        <v>140000</v>
      </c>
      <c r="R11" s="41"/>
      <c r="S11" s="91">
        <v>2540</v>
      </c>
      <c r="T11" s="41"/>
      <c r="U11" s="91">
        <v>5950</v>
      </c>
      <c r="V11" s="65"/>
      <c r="X11" s="91"/>
      <c r="Y11" s="41"/>
      <c r="Z11" s="91"/>
    </row>
    <row r="12" spans="1:26" ht="11.25" customHeight="1">
      <c r="A12" s="68" t="s">
        <v>173</v>
      </c>
      <c r="B12" s="66"/>
      <c r="C12" s="91">
        <v>255</v>
      </c>
      <c r="D12" s="41"/>
      <c r="E12" s="91">
        <v>1980</v>
      </c>
      <c r="F12" s="41"/>
      <c r="G12" s="91">
        <v>1700</v>
      </c>
      <c r="H12" s="41"/>
      <c r="I12" s="91">
        <v>18200</v>
      </c>
      <c r="J12" s="41"/>
      <c r="K12" s="91">
        <v>10700</v>
      </c>
      <c r="L12" s="41"/>
      <c r="M12" s="91">
        <v>44600</v>
      </c>
      <c r="N12" s="41"/>
      <c r="O12" s="91">
        <v>3130</v>
      </c>
      <c r="P12" s="41"/>
      <c r="Q12" s="91">
        <v>49400</v>
      </c>
      <c r="R12" s="41"/>
      <c r="S12" s="91">
        <v>602</v>
      </c>
      <c r="T12" s="41"/>
      <c r="U12" s="91">
        <v>1720</v>
      </c>
      <c r="V12" s="65"/>
      <c r="X12" s="91"/>
      <c r="Y12" s="41"/>
      <c r="Z12" s="91"/>
    </row>
    <row r="13" spans="1:26" ht="11.25" customHeight="1">
      <c r="A13" s="68" t="s">
        <v>364</v>
      </c>
      <c r="B13" s="66"/>
      <c r="C13" s="91">
        <v>95</v>
      </c>
      <c r="D13" s="41"/>
      <c r="E13" s="91">
        <v>628</v>
      </c>
      <c r="F13" s="41"/>
      <c r="G13" s="91">
        <v>109</v>
      </c>
      <c r="H13" s="41"/>
      <c r="I13" s="91">
        <v>1120</v>
      </c>
      <c r="J13" s="41"/>
      <c r="K13" s="91">
        <v>35</v>
      </c>
      <c r="L13" s="41"/>
      <c r="M13" s="91">
        <v>424</v>
      </c>
      <c r="N13" s="41"/>
      <c r="O13" s="91">
        <v>64</v>
      </c>
      <c r="P13" s="41"/>
      <c r="Q13" s="91">
        <v>1280</v>
      </c>
      <c r="R13" s="41"/>
      <c r="S13" s="164" t="s">
        <v>62</v>
      </c>
      <c r="T13" s="41"/>
      <c r="U13" s="164" t="s">
        <v>62</v>
      </c>
      <c r="Y13" s="41"/>
      <c r="Z13" s="91"/>
    </row>
    <row r="14" spans="1:26" ht="11.25" customHeight="1">
      <c r="A14" s="68" t="s">
        <v>205</v>
      </c>
      <c r="B14" s="66"/>
      <c r="C14" s="91">
        <v>43</v>
      </c>
      <c r="D14" s="41"/>
      <c r="E14" s="91">
        <v>126</v>
      </c>
      <c r="F14" s="41"/>
      <c r="G14" s="91">
        <v>261</v>
      </c>
      <c r="H14" s="41"/>
      <c r="I14" s="91">
        <v>3470</v>
      </c>
      <c r="J14" s="41"/>
      <c r="K14" s="91">
        <v>4</v>
      </c>
      <c r="L14" s="41"/>
      <c r="M14" s="91">
        <v>171</v>
      </c>
      <c r="N14" s="41"/>
      <c r="O14" s="91">
        <v>140</v>
      </c>
      <c r="P14" s="41"/>
      <c r="Q14" s="91">
        <v>2740</v>
      </c>
      <c r="R14" s="41"/>
      <c r="S14" s="164" t="s">
        <v>62</v>
      </c>
      <c r="T14" s="41"/>
      <c r="U14" s="164" t="s">
        <v>62</v>
      </c>
      <c r="Y14" s="41"/>
      <c r="Z14" s="91"/>
    </row>
    <row r="15" spans="1:26" ht="11.25" customHeight="1">
      <c r="A15" s="68" t="s">
        <v>366</v>
      </c>
      <c r="B15" s="66"/>
      <c r="C15" s="91">
        <v>14</v>
      </c>
      <c r="D15" s="41"/>
      <c r="E15" s="91">
        <v>217</v>
      </c>
      <c r="F15" s="41"/>
      <c r="G15" s="91">
        <v>13</v>
      </c>
      <c r="H15" s="41"/>
      <c r="I15" s="91">
        <v>81</v>
      </c>
      <c r="J15" s="41"/>
      <c r="K15" s="91">
        <v>13</v>
      </c>
      <c r="L15" s="41"/>
      <c r="M15" s="91">
        <v>410</v>
      </c>
      <c r="N15" s="41"/>
      <c r="O15" s="122" t="s">
        <v>367</v>
      </c>
      <c r="P15" s="41"/>
      <c r="Q15" s="91">
        <v>26</v>
      </c>
      <c r="R15" s="41"/>
      <c r="S15" s="164" t="s">
        <v>62</v>
      </c>
      <c r="T15" s="20"/>
      <c r="U15" s="164" t="s">
        <v>62</v>
      </c>
      <c r="V15" s="65"/>
      <c r="X15" s="91"/>
      <c r="Y15" s="41"/>
      <c r="Z15" s="91"/>
    </row>
    <row r="16" spans="1:26" ht="11.25" customHeight="1">
      <c r="A16" s="68" t="s">
        <v>206</v>
      </c>
      <c r="B16" s="66"/>
      <c r="C16" s="91">
        <v>10</v>
      </c>
      <c r="D16" s="41"/>
      <c r="E16" s="91">
        <v>98</v>
      </c>
      <c r="F16" s="41"/>
      <c r="G16" s="91">
        <v>12</v>
      </c>
      <c r="H16" s="41"/>
      <c r="I16" s="91">
        <v>56</v>
      </c>
      <c r="J16" s="41"/>
      <c r="K16" s="91">
        <v>605</v>
      </c>
      <c r="L16" s="41"/>
      <c r="M16" s="91">
        <v>4960</v>
      </c>
      <c r="N16" s="41"/>
      <c r="O16" s="91">
        <v>79</v>
      </c>
      <c r="P16" s="41"/>
      <c r="Q16" s="91">
        <v>1140</v>
      </c>
      <c r="R16" s="41"/>
      <c r="S16" s="164" t="s">
        <v>62</v>
      </c>
      <c r="T16" s="41"/>
      <c r="U16" s="164" t="s">
        <v>62</v>
      </c>
      <c r="V16" s="65"/>
      <c r="X16" s="91"/>
      <c r="Y16" s="41"/>
      <c r="Z16" s="91"/>
    </row>
    <row r="17" spans="1:26" ht="11.25" customHeight="1">
      <c r="A17" s="68" t="s">
        <v>174</v>
      </c>
      <c r="B17" s="66"/>
      <c r="C17" s="91">
        <v>31</v>
      </c>
      <c r="D17" s="41"/>
      <c r="E17" s="91">
        <v>452</v>
      </c>
      <c r="F17" s="41"/>
      <c r="G17" s="91">
        <v>209</v>
      </c>
      <c r="H17" s="41"/>
      <c r="I17" s="91">
        <v>5250</v>
      </c>
      <c r="J17" s="41"/>
      <c r="K17" s="91">
        <v>58</v>
      </c>
      <c r="L17" s="41"/>
      <c r="M17" s="91">
        <v>1720</v>
      </c>
      <c r="N17" s="41"/>
      <c r="O17" s="91">
        <v>105</v>
      </c>
      <c r="P17" s="41"/>
      <c r="Q17" s="91">
        <v>2800</v>
      </c>
      <c r="R17" s="41"/>
      <c r="S17" s="165">
        <v>64</v>
      </c>
      <c r="T17" s="41"/>
      <c r="U17" s="91">
        <v>88</v>
      </c>
      <c r="V17" s="65"/>
      <c r="X17" s="91"/>
      <c r="Y17" s="41"/>
      <c r="Z17" s="91"/>
    </row>
    <row r="18" spans="1:26" ht="11.25" customHeight="1">
      <c r="A18" s="68" t="s">
        <v>175</v>
      </c>
      <c r="B18" s="66"/>
      <c r="C18" s="165">
        <v>7</v>
      </c>
      <c r="D18" s="41"/>
      <c r="E18" s="165">
        <v>249</v>
      </c>
      <c r="F18" s="41"/>
      <c r="G18" s="91">
        <v>557</v>
      </c>
      <c r="H18" s="41"/>
      <c r="I18" s="91">
        <v>9690</v>
      </c>
      <c r="J18" s="41"/>
      <c r="K18" s="91">
        <v>56</v>
      </c>
      <c r="L18" s="41"/>
      <c r="M18" s="91">
        <v>619</v>
      </c>
      <c r="N18" s="41"/>
      <c r="O18" s="91">
        <v>87</v>
      </c>
      <c r="P18" s="41"/>
      <c r="Q18" s="91">
        <v>1960</v>
      </c>
      <c r="R18" s="41"/>
      <c r="S18" s="164" t="s">
        <v>62</v>
      </c>
      <c r="T18" s="20"/>
      <c r="U18" s="164" t="s">
        <v>62</v>
      </c>
      <c r="V18" s="65"/>
      <c r="X18" s="91"/>
      <c r="Y18" s="41"/>
      <c r="Z18" s="91"/>
    </row>
    <row r="19" spans="1:26" ht="11.25" customHeight="1">
      <c r="A19" s="68" t="s">
        <v>176</v>
      </c>
      <c r="B19" s="66"/>
      <c r="C19" s="165">
        <v>5</v>
      </c>
      <c r="D19" s="41"/>
      <c r="E19" s="165">
        <v>67</v>
      </c>
      <c r="F19" s="41"/>
      <c r="G19" s="91">
        <v>161</v>
      </c>
      <c r="H19" s="41"/>
      <c r="I19" s="91">
        <v>1070</v>
      </c>
      <c r="J19" s="41"/>
      <c r="K19" s="91">
        <v>40</v>
      </c>
      <c r="L19" s="41"/>
      <c r="M19" s="91">
        <v>658</v>
      </c>
      <c r="N19" s="41"/>
      <c r="O19" s="91">
        <v>48</v>
      </c>
      <c r="P19" s="41"/>
      <c r="Q19" s="91">
        <v>841</v>
      </c>
      <c r="R19" s="41"/>
      <c r="S19" s="164" t="s">
        <v>62</v>
      </c>
      <c r="T19" s="20"/>
      <c r="U19" s="164" t="s">
        <v>62</v>
      </c>
      <c r="V19" s="65"/>
      <c r="X19" s="91"/>
      <c r="Y19" s="41"/>
      <c r="Z19" s="91"/>
    </row>
    <row r="20" spans="1:26" ht="11.25" customHeight="1">
      <c r="A20" s="68" t="s">
        <v>209</v>
      </c>
      <c r="B20" s="66"/>
      <c r="C20" s="122" t="s">
        <v>367</v>
      </c>
      <c r="D20" s="41"/>
      <c r="E20" s="165">
        <v>11</v>
      </c>
      <c r="F20" s="41"/>
      <c r="G20" s="91">
        <v>42</v>
      </c>
      <c r="H20" s="41"/>
      <c r="I20" s="91">
        <v>520</v>
      </c>
      <c r="J20" s="41"/>
      <c r="K20" s="91">
        <v>28</v>
      </c>
      <c r="L20" s="41"/>
      <c r="M20" s="91">
        <v>138</v>
      </c>
      <c r="N20" s="41"/>
      <c r="O20" s="91">
        <v>44</v>
      </c>
      <c r="P20" s="41"/>
      <c r="Q20" s="91">
        <v>1230</v>
      </c>
      <c r="R20" s="41"/>
      <c r="S20" s="164">
        <v>584</v>
      </c>
      <c r="T20" s="20"/>
      <c r="U20" s="164">
        <v>1810</v>
      </c>
      <c r="V20" s="65"/>
      <c r="X20" s="91"/>
      <c r="Y20" s="41"/>
      <c r="Z20" s="91"/>
    </row>
    <row r="21" spans="1:26" ht="11.25" customHeight="1">
      <c r="A21" s="68" t="s">
        <v>177</v>
      </c>
      <c r="B21" s="66"/>
      <c r="C21" s="91">
        <v>11</v>
      </c>
      <c r="D21" s="41"/>
      <c r="E21" s="91">
        <v>139</v>
      </c>
      <c r="F21" s="41"/>
      <c r="G21" s="91">
        <v>210</v>
      </c>
      <c r="H21" s="41"/>
      <c r="I21" s="91">
        <v>3560</v>
      </c>
      <c r="J21" s="41"/>
      <c r="K21" s="91">
        <v>66</v>
      </c>
      <c r="L21" s="41"/>
      <c r="M21" s="91">
        <v>4320</v>
      </c>
      <c r="N21" s="41"/>
      <c r="O21" s="91">
        <v>50</v>
      </c>
      <c r="P21" s="41"/>
      <c r="Q21" s="91">
        <v>1000</v>
      </c>
      <c r="R21" s="41"/>
      <c r="S21" s="91">
        <v>93</v>
      </c>
      <c r="T21" s="41"/>
      <c r="U21" s="91">
        <v>74</v>
      </c>
      <c r="V21" s="65"/>
      <c r="X21" s="91"/>
      <c r="Y21" s="41"/>
      <c r="Z21" s="91"/>
    </row>
    <row r="22" spans="1:26" ht="11.25" customHeight="1">
      <c r="A22" s="68" t="s">
        <v>178</v>
      </c>
      <c r="B22" s="66"/>
      <c r="C22" s="91">
        <v>26</v>
      </c>
      <c r="D22" s="41"/>
      <c r="E22" s="91">
        <v>406</v>
      </c>
      <c r="F22" s="41"/>
      <c r="G22" s="91">
        <v>109</v>
      </c>
      <c r="H22" s="41"/>
      <c r="I22" s="91">
        <v>3060</v>
      </c>
      <c r="J22" s="41"/>
      <c r="K22" s="91">
        <v>454</v>
      </c>
      <c r="L22" s="41"/>
      <c r="M22" s="91">
        <v>4270</v>
      </c>
      <c r="N22" s="41"/>
      <c r="O22" s="91">
        <v>203</v>
      </c>
      <c r="P22" s="41"/>
      <c r="Q22" s="91">
        <v>4220</v>
      </c>
      <c r="R22" s="41"/>
      <c r="S22" s="91">
        <v>247</v>
      </c>
      <c r="T22" s="41"/>
      <c r="U22" s="91">
        <v>614</v>
      </c>
      <c r="V22" s="65"/>
      <c r="X22" s="91"/>
      <c r="Y22" s="41"/>
      <c r="Z22" s="91"/>
    </row>
    <row r="23" spans="1:26" ht="11.25" customHeight="1">
      <c r="A23" s="68" t="s">
        <v>179</v>
      </c>
      <c r="B23" s="66"/>
      <c r="C23" s="165">
        <v>4</v>
      </c>
      <c r="D23" s="41"/>
      <c r="E23" s="165">
        <v>122</v>
      </c>
      <c r="F23" s="41"/>
      <c r="G23" s="91">
        <v>645</v>
      </c>
      <c r="H23" s="41"/>
      <c r="I23" s="91">
        <v>11000</v>
      </c>
      <c r="J23" s="41"/>
      <c r="K23" s="122" t="s">
        <v>367</v>
      </c>
      <c r="L23" s="41"/>
      <c r="M23" s="91">
        <v>12</v>
      </c>
      <c r="N23" s="41"/>
      <c r="O23" s="91">
        <v>9</v>
      </c>
      <c r="P23" s="41"/>
      <c r="Q23" s="91">
        <v>327</v>
      </c>
      <c r="R23" s="41"/>
      <c r="S23" s="91">
        <v>212</v>
      </c>
      <c r="T23" s="41"/>
      <c r="U23" s="91">
        <v>1060</v>
      </c>
      <c r="V23" s="65"/>
      <c r="X23" s="91"/>
      <c r="Y23" s="41"/>
      <c r="Z23" s="91"/>
    </row>
    <row r="24" spans="1:26" ht="11.25" customHeight="1">
      <c r="A24" s="68" t="s">
        <v>180</v>
      </c>
      <c r="B24" s="66"/>
      <c r="C24" s="91">
        <v>8850</v>
      </c>
      <c r="D24" s="41"/>
      <c r="E24" s="91">
        <v>94700</v>
      </c>
      <c r="F24" s="41"/>
      <c r="G24" s="91">
        <v>8700</v>
      </c>
      <c r="H24" s="41"/>
      <c r="I24" s="91">
        <v>81300</v>
      </c>
      <c r="J24" s="41"/>
      <c r="K24" s="91">
        <v>96800</v>
      </c>
      <c r="L24" s="41"/>
      <c r="M24" s="91">
        <v>810000</v>
      </c>
      <c r="N24" s="41"/>
      <c r="O24" s="91">
        <v>16200</v>
      </c>
      <c r="P24" s="41"/>
      <c r="Q24" s="91">
        <v>165000</v>
      </c>
      <c r="R24" s="41"/>
      <c r="S24" s="91">
        <v>59</v>
      </c>
      <c r="T24" s="41"/>
      <c r="U24" s="91">
        <v>276</v>
      </c>
      <c r="V24" s="65"/>
      <c r="X24" s="91"/>
      <c r="Y24" s="41"/>
      <c r="Z24" s="91"/>
    </row>
    <row r="25" spans="1:26" ht="11.25" customHeight="1">
      <c r="A25" s="68" t="s">
        <v>370</v>
      </c>
      <c r="B25" s="66"/>
      <c r="C25" s="91">
        <v>17</v>
      </c>
      <c r="D25" s="41"/>
      <c r="E25" s="91">
        <v>211</v>
      </c>
      <c r="F25" s="41"/>
      <c r="G25" s="91">
        <v>37</v>
      </c>
      <c r="H25" s="41"/>
      <c r="I25" s="91">
        <v>608</v>
      </c>
      <c r="J25" s="41"/>
      <c r="K25" s="91">
        <v>9</v>
      </c>
      <c r="L25" s="41"/>
      <c r="M25" s="91">
        <v>63</v>
      </c>
      <c r="N25" s="41"/>
      <c r="O25" s="91">
        <v>68</v>
      </c>
      <c r="P25" s="41"/>
      <c r="Q25" s="91">
        <v>763</v>
      </c>
      <c r="R25" s="41"/>
      <c r="S25" s="164" t="s">
        <v>62</v>
      </c>
      <c r="T25" s="41"/>
      <c r="U25" s="164" t="s">
        <v>62</v>
      </c>
      <c r="V25" s="65"/>
      <c r="X25" s="91"/>
      <c r="Y25" s="41"/>
      <c r="Z25" s="91"/>
    </row>
    <row r="26" spans="1:26" ht="11.25" customHeight="1">
      <c r="A26" s="68" t="s">
        <v>198</v>
      </c>
      <c r="B26" s="66"/>
      <c r="C26" s="91">
        <v>2700</v>
      </c>
      <c r="D26" s="41"/>
      <c r="E26" s="91">
        <v>28100</v>
      </c>
      <c r="F26" s="41"/>
      <c r="G26" s="91">
        <v>26</v>
      </c>
      <c r="H26" s="41"/>
      <c r="I26" s="91">
        <v>204</v>
      </c>
      <c r="J26" s="41"/>
      <c r="K26" s="164">
        <v>6</v>
      </c>
      <c r="L26" s="20"/>
      <c r="M26" s="164">
        <v>154</v>
      </c>
      <c r="N26" s="41"/>
      <c r="O26" s="91">
        <v>153</v>
      </c>
      <c r="P26" s="41"/>
      <c r="Q26" s="91">
        <v>1510</v>
      </c>
      <c r="R26" s="41"/>
      <c r="S26" s="164" t="s">
        <v>62</v>
      </c>
      <c r="T26" s="41"/>
      <c r="U26" s="164" t="s">
        <v>62</v>
      </c>
      <c r="V26" s="65"/>
      <c r="X26" s="91"/>
      <c r="Y26" s="41"/>
      <c r="Z26" s="91"/>
    </row>
    <row r="27" spans="1:26" ht="11.25" customHeight="1">
      <c r="A27" s="68" t="s">
        <v>182</v>
      </c>
      <c r="B27" s="66"/>
      <c r="C27" s="91">
        <v>66</v>
      </c>
      <c r="D27" s="41"/>
      <c r="E27" s="91">
        <v>880</v>
      </c>
      <c r="F27" s="41"/>
      <c r="G27" s="91">
        <v>36</v>
      </c>
      <c r="H27" s="41"/>
      <c r="I27" s="91">
        <v>659</v>
      </c>
      <c r="J27" s="41"/>
      <c r="K27" s="91">
        <v>300</v>
      </c>
      <c r="L27" s="41"/>
      <c r="M27" s="91">
        <v>2900</v>
      </c>
      <c r="N27" s="41"/>
      <c r="O27" s="91">
        <v>50</v>
      </c>
      <c r="P27" s="41"/>
      <c r="Q27" s="91">
        <v>1530</v>
      </c>
      <c r="R27" s="41"/>
      <c r="S27" s="91">
        <v>130</v>
      </c>
      <c r="T27" s="41"/>
      <c r="U27" s="91">
        <v>311</v>
      </c>
      <c r="V27" s="65"/>
      <c r="X27" s="91"/>
      <c r="Y27" s="41"/>
      <c r="Z27" s="91"/>
    </row>
    <row r="28" spans="1:26" ht="11.25" customHeight="1">
      <c r="A28" s="68" t="s">
        <v>183</v>
      </c>
      <c r="B28" s="66"/>
      <c r="C28" s="165">
        <v>5</v>
      </c>
      <c r="D28" s="41"/>
      <c r="E28" s="165">
        <v>44</v>
      </c>
      <c r="F28" s="41"/>
      <c r="G28" s="91">
        <v>1660</v>
      </c>
      <c r="H28" s="41"/>
      <c r="I28" s="91">
        <v>10500</v>
      </c>
      <c r="J28" s="41"/>
      <c r="K28" s="91">
        <v>27</v>
      </c>
      <c r="L28" s="41"/>
      <c r="M28" s="91">
        <v>158</v>
      </c>
      <c r="N28" s="41"/>
      <c r="O28" s="91">
        <v>33</v>
      </c>
      <c r="P28" s="41"/>
      <c r="Q28" s="91">
        <v>441</v>
      </c>
      <c r="R28" s="41"/>
      <c r="S28" s="91">
        <v>1030</v>
      </c>
      <c r="T28" s="41"/>
      <c r="U28" s="91">
        <v>2230</v>
      </c>
      <c r="V28" s="65"/>
      <c r="X28" s="91"/>
      <c r="Y28" s="41"/>
      <c r="Z28" s="91"/>
    </row>
    <row r="29" spans="1:26" ht="11.25" customHeight="1">
      <c r="A29" s="68" t="s">
        <v>399</v>
      </c>
      <c r="B29" s="66"/>
      <c r="C29" s="165">
        <v>4</v>
      </c>
      <c r="D29" s="41"/>
      <c r="E29" s="165">
        <v>50</v>
      </c>
      <c r="F29" s="41"/>
      <c r="G29" s="165">
        <v>1</v>
      </c>
      <c r="H29" s="41"/>
      <c r="I29" s="91">
        <v>18</v>
      </c>
      <c r="J29" s="41"/>
      <c r="K29" s="91">
        <v>544</v>
      </c>
      <c r="L29" s="41"/>
      <c r="M29" s="91">
        <v>3850</v>
      </c>
      <c r="N29" s="41"/>
      <c r="O29" s="91">
        <v>141</v>
      </c>
      <c r="P29" s="41"/>
      <c r="Q29" s="91">
        <v>1470</v>
      </c>
      <c r="R29" s="41"/>
      <c r="S29" s="164" t="s">
        <v>62</v>
      </c>
      <c r="T29" s="41"/>
      <c r="U29" s="164" t="s">
        <v>62</v>
      </c>
      <c r="V29" s="65"/>
      <c r="X29" s="91"/>
      <c r="Y29" s="41"/>
      <c r="Z29" s="91"/>
    </row>
    <row r="30" spans="1:26" ht="11.25" customHeight="1">
      <c r="A30" s="68" t="s">
        <v>365</v>
      </c>
      <c r="B30" s="66"/>
      <c r="C30" s="91">
        <v>1070</v>
      </c>
      <c r="D30" s="41"/>
      <c r="E30" s="91">
        <v>10700</v>
      </c>
      <c r="F30" s="41"/>
      <c r="G30" s="91">
        <v>12</v>
      </c>
      <c r="H30" s="41"/>
      <c r="I30" s="91">
        <v>95</v>
      </c>
      <c r="J30" s="41"/>
      <c r="K30" s="91">
        <v>15</v>
      </c>
      <c r="L30" s="41"/>
      <c r="M30" s="91">
        <v>166</v>
      </c>
      <c r="N30" s="41"/>
      <c r="O30" s="91">
        <v>43</v>
      </c>
      <c r="P30" s="41"/>
      <c r="Q30" s="91">
        <v>1190</v>
      </c>
      <c r="R30" s="41"/>
      <c r="S30" s="164" t="s">
        <v>62</v>
      </c>
      <c r="T30" s="20"/>
      <c r="U30" s="164" t="s">
        <v>62</v>
      </c>
      <c r="V30" s="65"/>
      <c r="X30" s="91"/>
      <c r="Y30" s="41"/>
      <c r="Z30" s="91"/>
    </row>
    <row r="31" spans="1:26" ht="11.25" customHeight="1">
      <c r="A31" s="68" t="s">
        <v>184</v>
      </c>
      <c r="B31" s="66"/>
      <c r="C31" s="91">
        <v>18</v>
      </c>
      <c r="D31" s="41"/>
      <c r="E31" s="91">
        <v>198</v>
      </c>
      <c r="F31" s="41"/>
      <c r="G31" s="91">
        <v>101</v>
      </c>
      <c r="H31" s="41"/>
      <c r="I31" s="91">
        <v>2100</v>
      </c>
      <c r="J31" s="41"/>
      <c r="K31" s="91">
        <v>50</v>
      </c>
      <c r="L31" s="41"/>
      <c r="M31" s="91">
        <v>575</v>
      </c>
      <c r="N31" s="41"/>
      <c r="O31" s="91">
        <v>48</v>
      </c>
      <c r="P31" s="41"/>
      <c r="Q31" s="91">
        <v>1520</v>
      </c>
      <c r="R31" s="41"/>
      <c r="S31" s="165">
        <v>10</v>
      </c>
      <c r="T31" s="41"/>
      <c r="U31" s="91">
        <v>20</v>
      </c>
      <c r="V31" s="65"/>
      <c r="X31" s="91"/>
      <c r="Y31" s="41"/>
      <c r="Z31" s="91"/>
    </row>
    <row r="32" spans="1:26" ht="11.25" customHeight="1">
      <c r="A32" s="68" t="s">
        <v>185</v>
      </c>
      <c r="B32" s="66"/>
      <c r="C32" s="91">
        <v>1060</v>
      </c>
      <c r="D32" s="91"/>
      <c r="E32" s="91">
        <v>10900</v>
      </c>
      <c r="F32" s="91"/>
      <c r="G32" s="91">
        <v>857</v>
      </c>
      <c r="H32" s="91"/>
      <c r="I32" s="91">
        <v>10300</v>
      </c>
      <c r="J32" s="91"/>
      <c r="K32" s="91">
        <v>562</v>
      </c>
      <c r="L32" s="91"/>
      <c r="M32" s="91">
        <v>9940</v>
      </c>
      <c r="N32" s="91"/>
      <c r="O32" s="91">
        <v>1330</v>
      </c>
      <c r="P32" s="91"/>
      <c r="Q32" s="91">
        <v>17200</v>
      </c>
      <c r="R32" s="91"/>
      <c r="S32" s="91">
        <v>842</v>
      </c>
      <c r="T32" s="91"/>
      <c r="U32" s="91">
        <v>1670</v>
      </c>
      <c r="V32" s="65"/>
      <c r="X32" s="91"/>
      <c r="Y32" s="41"/>
      <c r="Z32" s="91"/>
    </row>
    <row r="33" spans="1:26" ht="11.25" customHeight="1">
      <c r="A33" s="167" t="s">
        <v>4</v>
      </c>
      <c r="B33" s="168"/>
      <c r="C33" s="78">
        <v>19600</v>
      </c>
      <c r="D33" s="78"/>
      <c r="E33" s="78">
        <v>194000</v>
      </c>
      <c r="F33" s="78"/>
      <c r="G33" s="78">
        <v>28400</v>
      </c>
      <c r="H33" s="78"/>
      <c r="I33" s="78">
        <v>285000</v>
      </c>
      <c r="J33" s="78"/>
      <c r="K33" s="78">
        <v>152000</v>
      </c>
      <c r="L33" s="78"/>
      <c r="M33" s="78">
        <v>1240000</v>
      </c>
      <c r="N33" s="78"/>
      <c r="O33" s="78">
        <v>38700</v>
      </c>
      <c r="P33" s="78"/>
      <c r="Q33" s="78">
        <v>408000</v>
      </c>
      <c r="R33" s="78"/>
      <c r="S33" s="78">
        <v>6480</v>
      </c>
      <c r="T33" s="78"/>
      <c r="U33" s="78">
        <v>16100</v>
      </c>
      <c r="V33" s="113"/>
      <c r="X33" s="20"/>
      <c r="Y33" s="20"/>
      <c r="Z33" s="20"/>
    </row>
    <row r="34" spans="1:22" ht="11.25" customHeight="1">
      <c r="A34" s="620" t="s">
        <v>282</v>
      </c>
      <c r="B34" s="620"/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20"/>
      <c r="V34" s="621"/>
    </row>
    <row r="35" spans="1:22" ht="11.25" customHeight="1">
      <c r="A35" s="577" t="s">
        <v>290</v>
      </c>
      <c r="B35" s="578"/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8"/>
      <c r="S35" s="578"/>
      <c r="T35" s="578"/>
      <c r="U35" s="578"/>
      <c r="V35" s="578"/>
    </row>
    <row r="36" spans="1:22" ht="11.25" customHeight="1">
      <c r="A36" s="622" t="s">
        <v>616</v>
      </c>
      <c r="B36" s="564"/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</row>
    <row r="37" spans="1:26" ht="11.25" customHeight="1">
      <c r="A37" s="623" t="s">
        <v>336</v>
      </c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183"/>
      <c r="W37" s="183"/>
      <c r="X37" s="183"/>
      <c r="Y37" s="183"/>
      <c r="Z37" s="183"/>
    </row>
    <row r="38" spans="1:22" ht="11.25" customHeight="1">
      <c r="A38" s="578"/>
      <c r="B38" s="578"/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578"/>
      <c r="U38" s="578"/>
      <c r="V38" s="578"/>
    </row>
    <row r="39" spans="1:22" ht="11.25" customHeight="1">
      <c r="A39" s="578" t="s">
        <v>270</v>
      </c>
      <c r="B39" s="578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8"/>
      <c r="R39" s="578"/>
      <c r="S39" s="578"/>
      <c r="T39" s="578"/>
      <c r="U39" s="578"/>
      <c r="V39" s="578"/>
    </row>
    <row r="43" spans="1:21" ht="11.25" customHeight="1">
      <c r="A43" s="69"/>
      <c r="B43" s="19"/>
      <c r="C43" s="91"/>
      <c r="D43" s="41"/>
      <c r="E43" s="91"/>
      <c r="F43" s="41"/>
      <c r="G43" s="91"/>
      <c r="H43" s="41"/>
      <c r="I43" s="91"/>
      <c r="J43" s="41"/>
      <c r="K43" s="91"/>
      <c r="L43" s="41"/>
      <c r="M43" s="91"/>
      <c r="N43" s="41"/>
      <c r="O43" s="91"/>
      <c r="P43" s="41"/>
      <c r="Q43" s="91"/>
      <c r="R43" s="41"/>
      <c r="S43" s="164"/>
      <c r="T43" s="41"/>
      <c r="U43" s="91"/>
    </row>
    <row r="44" spans="1:21" ht="11.25" customHeight="1">
      <c r="A44" s="69"/>
      <c r="B44" s="19"/>
      <c r="C44" s="91"/>
      <c r="D44" s="41"/>
      <c r="E44" s="91"/>
      <c r="F44" s="41"/>
      <c r="G44" s="91"/>
      <c r="H44" s="41"/>
      <c r="I44" s="91"/>
      <c r="J44" s="41"/>
      <c r="K44" s="91"/>
      <c r="L44" s="41"/>
      <c r="M44" s="91"/>
      <c r="N44" s="41"/>
      <c r="O44" s="91"/>
      <c r="P44" s="41"/>
      <c r="Q44" s="91"/>
      <c r="R44" s="41"/>
      <c r="S44" s="91"/>
      <c r="T44" s="41"/>
      <c r="U44" s="91"/>
    </row>
    <row r="45" ht="11.25" customHeight="1">
      <c r="Q45" s="23" t="s">
        <v>5</v>
      </c>
    </row>
  </sheetData>
  <sheetProtection/>
  <mergeCells count="14">
    <mergeCell ref="A1:V1"/>
    <mergeCell ref="A2:V2"/>
    <mergeCell ref="A3:V3"/>
    <mergeCell ref="C4:E4"/>
    <mergeCell ref="G4:I4"/>
    <mergeCell ref="K4:M4"/>
    <mergeCell ref="O4:Q4"/>
    <mergeCell ref="S4:U4"/>
    <mergeCell ref="A38:V38"/>
    <mergeCell ref="A39:V39"/>
    <mergeCell ref="A34:V34"/>
    <mergeCell ref="A35:V35"/>
    <mergeCell ref="A36:V36"/>
    <mergeCell ref="A37:U37"/>
  </mergeCells>
  <printOptions/>
  <pageMargins left="1" right="0.5" top="0.5" bottom="0.5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4"/>
  <sheetViews>
    <sheetView zoomScaleSheetLayoutView="149" workbookViewId="0" topLeftCell="A1">
      <selection activeCell="A1" sqref="A1:Y1"/>
    </sheetView>
  </sheetViews>
  <sheetFormatPr defaultColWidth="9.140625" defaultRowHeight="11.25" customHeight="1"/>
  <cols>
    <col min="1" max="1" width="18.8515625" style="23" customWidth="1"/>
    <col min="2" max="2" width="1.8515625" style="23" customWidth="1"/>
    <col min="3" max="3" width="11.140625" style="23" bestFit="1" customWidth="1"/>
    <col min="4" max="4" width="1.8515625" style="23" customWidth="1"/>
    <col min="5" max="5" width="10.00390625" style="23" bestFit="1" customWidth="1"/>
    <col min="6" max="6" width="1.8515625" style="23" customWidth="1"/>
    <col min="7" max="7" width="11.140625" style="23" bestFit="1" customWidth="1"/>
    <col min="8" max="8" width="1.8515625" style="23" customWidth="1"/>
    <col min="9" max="9" width="10.7109375" style="23" customWidth="1"/>
    <col min="10" max="10" width="1.8515625" style="23" customWidth="1"/>
    <col min="11" max="11" width="11.140625" style="23" bestFit="1" customWidth="1"/>
    <col min="12" max="12" width="1.8515625" style="23" customWidth="1"/>
    <col min="13" max="13" width="10.00390625" style="23" bestFit="1" customWidth="1"/>
    <col min="14" max="14" width="1.8515625" style="23" customWidth="1"/>
    <col min="15" max="15" width="11.140625" style="23" bestFit="1" customWidth="1"/>
    <col min="16" max="16" width="1.8515625" style="23" customWidth="1"/>
    <col min="17" max="17" width="10.00390625" style="23" bestFit="1" customWidth="1"/>
    <col min="18" max="18" width="1.8515625" style="23" customWidth="1"/>
    <col min="19" max="19" width="11.140625" style="23" bestFit="1" customWidth="1"/>
    <col min="20" max="20" width="1.8515625" style="23" customWidth="1"/>
    <col min="21" max="21" width="10.00390625" style="23" bestFit="1" customWidth="1"/>
    <col min="22" max="22" width="1.8515625" style="23" customWidth="1"/>
    <col min="23" max="23" width="11.140625" style="23" bestFit="1" customWidth="1"/>
    <col min="24" max="24" width="1.8515625" style="23" customWidth="1"/>
    <col min="25" max="25" width="10.28125" style="23" bestFit="1" customWidth="1"/>
    <col min="26" max="26" width="2.00390625" style="23" customWidth="1"/>
    <col min="27" max="16384" width="9.140625" style="23" customWidth="1"/>
  </cols>
  <sheetData>
    <row r="1" spans="1:26" ht="11.25" customHeight="1">
      <c r="A1" s="596" t="s">
        <v>200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169"/>
    </row>
    <row r="2" spans="1:26" ht="11.25" customHeight="1">
      <c r="A2" s="596" t="s">
        <v>317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169"/>
    </row>
    <row r="3" spans="1:26" ht="11.25" customHeight="1">
      <c r="A3" s="596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169"/>
    </row>
    <row r="4" spans="1:26" ht="11.25" customHeight="1">
      <c r="A4" s="74"/>
      <c r="B4" s="74"/>
      <c r="C4" s="618" t="s">
        <v>201</v>
      </c>
      <c r="D4" s="618"/>
      <c r="E4" s="618"/>
      <c r="F4" s="74"/>
      <c r="G4" s="618" t="s">
        <v>331</v>
      </c>
      <c r="H4" s="618"/>
      <c r="I4" s="618"/>
      <c r="J4" s="74"/>
      <c r="K4" s="618" t="s">
        <v>202</v>
      </c>
      <c r="L4" s="618"/>
      <c r="M4" s="618"/>
      <c r="N4" s="74"/>
      <c r="O4" s="618" t="s">
        <v>8</v>
      </c>
      <c r="P4" s="618"/>
      <c r="Q4" s="618"/>
      <c r="R4" s="74"/>
      <c r="S4" s="618" t="s">
        <v>203</v>
      </c>
      <c r="T4" s="618"/>
      <c r="U4" s="618"/>
      <c r="V4" s="74"/>
      <c r="W4" s="618" t="s">
        <v>4</v>
      </c>
      <c r="X4" s="618"/>
      <c r="Y4" s="618"/>
      <c r="Z4" s="169"/>
    </row>
    <row r="5" spans="1:26" ht="12" customHeight="1">
      <c r="A5" s="47"/>
      <c r="B5" s="47"/>
      <c r="C5" s="22" t="s">
        <v>249</v>
      </c>
      <c r="D5" s="170"/>
      <c r="E5" s="22" t="s">
        <v>318</v>
      </c>
      <c r="F5" s="47"/>
      <c r="G5" s="22" t="s">
        <v>249</v>
      </c>
      <c r="H5" s="170"/>
      <c r="I5" s="22" t="s">
        <v>318</v>
      </c>
      <c r="J5" s="47"/>
      <c r="K5" s="22" t="s">
        <v>249</v>
      </c>
      <c r="L5" s="170"/>
      <c r="M5" s="22" t="s">
        <v>319</v>
      </c>
      <c r="N5" s="47"/>
      <c r="O5" s="22" t="s">
        <v>249</v>
      </c>
      <c r="P5" s="170"/>
      <c r="Q5" s="22" t="s">
        <v>319</v>
      </c>
      <c r="R5" s="47"/>
      <c r="S5" s="22" t="s">
        <v>249</v>
      </c>
      <c r="T5" s="170"/>
      <c r="U5" s="22" t="s">
        <v>320</v>
      </c>
      <c r="V5" s="47"/>
      <c r="W5" s="22" t="s">
        <v>249</v>
      </c>
      <c r="X5" s="170"/>
      <c r="Y5" s="22" t="s">
        <v>320</v>
      </c>
      <c r="Z5" s="169"/>
    </row>
    <row r="6" spans="1:26" ht="11.25" customHeight="1">
      <c r="A6" s="81" t="s">
        <v>192</v>
      </c>
      <c r="B6" s="65"/>
      <c r="C6" s="81" t="s">
        <v>193</v>
      </c>
      <c r="D6" s="50"/>
      <c r="E6" s="81" t="s">
        <v>194</v>
      </c>
      <c r="F6" s="65"/>
      <c r="G6" s="81" t="s">
        <v>193</v>
      </c>
      <c r="H6" s="50"/>
      <c r="I6" s="81" t="s">
        <v>194</v>
      </c>
      <c r="J6" s="65"/>
      <c r="K6" s="81" t="s">
        <v>193</v>
      </c>
      <c r="L6" s="50"/>
      <c r="M6" s="81" t="s">
        <v>194</v>
      </c>
      <c r="N6" s="65"/>
      <c r="O6" s="81" t="s">
        <v>193</v>
      </c>
      <c r="P6" s="50"/>
      <c r="Q6" s="81" t="s">
        <v>194</v>
      </c>
      <c r="R6" s="65"/>
      <c r="S6" s="81" t="s">
        <v>193</v>
      </c>
      <c r="T6" s="50"/>
      <c r="U6" s="81" t="s">
        <v>194</v>
      </c>
      <c r="V6" s="65"/>
      <c r="W6" s="81" t="s">
        <v>193</v>
      </c>
      <c r="X6" s="50"/>
      <c r="Y6" s="81" t="s">
        <v>170</v>
      </c>
      <c r="Z6" s="169"/>
    </row>
    <row r="7" spans="1:26" ht="11.25" customHeight="1">
      <c r="A7" s="162" t="s">
        <v>361</v>
      </c>
      <c r="B7" s="130"/>
      <c r="C7" s="12">
        <v>15100</v>
      </c>
      <c r="D7" s="12"/>
      <c r="E7" s="285">
        <v>144000</v>
      </c>
      <c r="F7" s="12"/>
      <c r="G7" s="12">
        <v>983</v>
      </c>
      <c r="H7" s="12"/>
      <c r="I7" s="285">
        <v>5720</v>
      </c>
      <c r="J7" s="12"/>
      <c r="K7" s="12">
        <v>498</v>
      </c>
      <c r="L7" s="293" t="s">
        <v>2</v>
      </c>
      <c r="M7" s="285">
        <v>5880</v>
      </c>
      <c r="N7" s="12"/>
      <c r="O7" s="12">
        <v>670000</v>
      </c>
      <c r="P7" s="12"/>
      <c r="Q7" s="285">
        <v>6030000</v>
      </c>
      <c r="R7" s="12"/>
      <c r="S7" s="12">
        <v>30400</v>
      </c>
      <c r="T7" s="12"/>
      <c r="U7" s="285">
        <v>171000</v>
      </c>
      <c r="V7" s="12"/>
      <c r="W7" s="12">
        <v>717000</v>
      </c>
      <c r="X7" s="12"/>
      <c r="Y7" s="285">
        <v>6360000</v>
      </c>
      <c r="Z7" s="169"/>
    </row>
    <row r="8" spans="1:26" ht="11.25" customHeight="1">
      <c r="A8" s="73" t="s">
        <v>380</v>
      </c>
      <c r="B8" s="65"/>
      <c r="C8" s="98"/>
      <c r="D8" s="98"/>
      <c r="E8" s="98"/>
      <c r="F8" s="157"/>
      <c r="G8" s="98"/>
      <c r="H8" s="98"/>
      <c r="I8" s="98"/>
      <c r="J8" s="157"/>
      <c r="K8" s="98"/>
      <c r="L8" s="124"/>
      <c r="M8" s="98"/>
      <c r="N8" s="157"/>
      <c r="O8" s="98"/>
      <c r="P8" s="157"/>
      <c r="Q8" s="98"/>
      <c r="R8" s="157"/>
      <c r="S8" s="98"/>
      <c r="T8" s="157"/>
      <c r="U8" s="98"/>
      <c r="V8" s="157"/>
      <c r="W8" s="98"/>
      <c r="X8" s="157"/>
      <c r="Y8" s="98"/>
      <c r="Z8" s="169"/>
    </row>
    <row r="9" spans="1:26" ht="11.25" customHeight="1">
      <c r="A9" s="53" t="s">
        <v>172</v>
      </c>
      <c r="B9" s="47"/>
      <c r="C9" s="91">
        <v>186</v>
      </c>
      <c r="D9" s="41"/>
      <c r="E9" s="91">
        <v>483</v>
      </c>
      <c r="F9" s="47"/>
      <c r="G9" s="91">
        <v>224</v>
      </c>
      <c r="H9" s="41"/>
      <c r="I9" s="91">
        <v>1020</v>
      </c>
      <c r="J9" s="47"/>
      <c r="K9" s="91">
        <v>12</v>
      </c>
      <c r="L9" s="121"/>
      <c r="M9" s="91">
        <v>149</v>
      </c>
      <c r="N9" s="47"/>
      <c r="O9" s="91">
        <v>115000</v>
      </c>
      <c r="P9" s="47"/>
      <c r="Q9" s="91">
        <v>927000</v>
      </c>
      <c r="R9" s="47"/>
      <c r="S9" s="91">
        <v>14300</v>
      </c>
      <c r="T9" s="47"/>
      <c r="U9" s="91">
        <v>90600</v>
      </c>
      <c r="V9" s="47"/>
      <c r="W9" s="20">
        <v>130000</v>
      </c>
      <c r="X9" s="47"/>
      <c r="Y9" s="20">
        <v>1020000</v>
      </c>
      <c r="Z9" s="169"/>
    </row>
    <row r="10" spans="1:26" ht="11.25" customHeight="1">
      <c r="A10" s="49" t="s">
        <v>204</v>
      </c>
      <c r="B10" s="47"/>
      <c r="C10" s="164" t="s">
        <v>62</v>
      </c>
      <c r="D10" s="164"/>
      <c r="E10" s="164" t="s">
        <v>62</v>
      </c>
      <c r="F10" s="47"/>
      <c r="G10" s="164" t="s">
        <v>62</v>
      </c>
      <c r="H10" s="164"/>
      <c r="I10" s="164" t="s">
        <v>62</v>
      </c>
      <c r="J10" s="47"/>
      <c r="K10" s="164" t="s">
        <v>62</v>
      </c>
      <c r="L10" s="164"/>
      <c r="M10" s="164" t="s">
        <v>62</v>
      </c>
      <c r="N10" s="47"/>
      <c r="O10" s="91">
        <v>402000</v>
      </c>
      <c r="P10" s="47"/>
      <c r="Q10" s="91">
        <v>3190000</v>
      </c>
      <c r="R10" s="47"/>
      <c r="S10" s="91">
        <v>42</v>
      </c>
      <c r="T10" s="47"/>
      <c r="U10" s="91">
        <v>144</v>
      </c>
      <c r="V10" s="47"/>
      <c r="W10" s="20">
        <v>402000</v>
      </c>
      <c r="X10" s="47"/>
      <c r="Y10" s="20">
        <v>3190000</v>
      </c>
      <c r="Z10" s="169"/>
    </row>
    <row r="11" spans="1:26" ht="11.25" customHeight="1">
      <c r="A11" s="53" t="s">
        <v>205</v>
      </c>
      <c r="B11" s="47"/>
      <c r="C11" s="164" t="s">
        <v>62</v>
      </c>
      <c r="D11" s="164"/>
      <c r="E11" s="164" t="s">
        <v>62</v>
      </c>
      <c r="F11" s="47"/>
      <c r="G11" s="91">
        <v>3</v>
      </c>
      <c r="H11" s="41"/>
      <c r="I11" s="91">
        <v>20</v>
      </c>
      <c r="J11" s="47"/>
      <c r="K11" s="164" t="s">
        <v>62</v>
      </c>
      <c r="L11" s="164"/>
      <c r="M11" s="164" t="s">
        <v>62</v>
      </c>
      <c r="N11" s="47"/>
      <c r="O11" s="164" t="s">
        <v>62</v>
      </c>
      <c r="P11" s="164"/>
      <c r="Q11" s="164" t="s">
        <v>62</v>
      </c>
      <c r="R11" s="47"/>
      <c r="S11" s="91">
        <v>582</v>
      </c>
      <c r="T11" s="47"/>
      <c r="U11" s="91">
        <v>2470</v>
      </c>
      <c r="V11" s="47"/>
      <c r="W11" s="20">
        <v>585</v>
      </c>
      <c r="X11" s="47"/>
      <c r="Y11" s="20">
        <v>2490</v>
      </c>
      <c r="Z11" s="169"/>
    </row>
    <row r="12" spans="1:26" ht="11.25" customHeight="1">
      <c r="A12" s="53" t="s">
        <v>206</v>
      </c>
      <c r="B12" s="47"/>
      <c r="C12" s="164" t="s">
        <v>62</v>
      </c>
      <c r="D12" s="164"/>
      <c r="E12" s="164" t="s">
        <v>62</v>
      </c>
      <c r="F12" s="47"/>
      <c r="G12" s="164" t="s">
        <v>62</v>
      </c>
      <c r="H12" s="164"/>
      <c r="I12" s="164" t="s">
        <v>62</v>
      </c>
      <c r="J12" s="47"/>
      <c r="K12" s="164" t="s">
        <v>62</v>
      </c>
      <c r="L12" s="164"/>
      <c r="M12" s="164" t="s">
        <v>62</v>
      </c>
      <c r="N12" s="47"/>
      <c r="O12" s="164" t="s">
        <v>62</v>
      </c>
      <c r="P12" s="164"/>
      <c r="Q12" s="164" t="s">
        <v>62</v>
      </c>
      <c r="R12" s="47"/>
      <c r="S12" s="91">
        <v>837</v>
      </c>
      <c r="T12" s="47"/>
      <c r="U12" s="91">
        <v>2210</v>
      </c>
      <c r="V12" s="47"/>
      <c r="W12" s="20">
        <v>837</v>
      </c>
      <c r="X12" s="47"/>
      <c r="Y12" s="20">
        <v>2210</v>
      </c>
      <c r="Z12" s="169"/>
    </row>
    <row r="13" spans="1:26" ht="11.25" customHeight="1">
      <c r="A13" s="53" t="s">
        <v>174</v>
      </c>
      <c r="B13" s="47"/>
      <c r="C13" s="164">
        <v>15</v>
      </c>
      <c r="D13" s="164"/>
      <c r="E13" s="164">
        <v>18</v>
      </c>
      <c r="F13" s="47"/>
      <c r="G13" s="164" t="s">
        <v>62</v>
      </c>
      <c r="H13" s="164"/>
      <c r="I13" s="164" t="s">
        <v>62</v>
      </c>
      <c r="J13" s="47"/>
      <c r="K13" s="164" t="s">
        <v>62</v>
      </c>
      <c r="L13" s="47"/>
      <c r="M13" s="164" t="s">
        <v>62</v>
      </c>
      <c r="N13" s="47"/>
      <c r="O13" s="91">
        <v>2230</v>
      </c>
      <c r="P13" s="47"/>
      <c r="Q13" s="91">
        <v>19700</v>
      </c>
      <c r="R13" s="47"/>
      <c r="S13" s="91">
        <v>28</v>
      </c>
      <c r="T13" s="47"/>
      <c r="U13" s="91">
        <v>128</v>
      </c>
      <c r="V13" s="47"/>
      <c r="W13" s="20">
        <v>2270</v>
      </c>
      <c r="X13" s="47"/>
      <c r="Y13" s="20">
        <v>19900</v>
      </c>
      <c r="Z13" s="169"/>
    </row>
    <row r="14" spans="1:26" ht="11.25" customHeight="1">
      <c r="A14" s="53" t="s">
        <v>177</v>
      </c>
      <c r="B14" s="47"/>
      <c r="C14" s="164" t="s">
        <v>62</v>
      </c>
      <c r="D14" s="164"/>
      <c r="E14" s="164" t="s">
        <v>62</v>
      </c>
      <c r="F14" s="47"/>
      <c r="G14" s="164">
        <v>2</v>
      </c>
      <c r="H14" s="164"/>
      <c r="I14" s="164">
        <v>19</v>
      </c>
      <c r="J14" s="47"/>
      <c r="K14" s="91">
        <v>52</v>
      </c>
      <c r="L14" s="121"/>
      <c r="M14" s="91">
        <v>3030</v>
      </c>
      <c r="N14" s="47"/>
      <c r="O14" s="91">
        <v>4700</v>
      </c>
      <c r="P14" s="47"/>
      <c r="Q14" s="91">
        <v>46200</v>
      </c>
      <c r="R14" s="47"/>
      <c r="S14" s="91">
        <v>20</v>
      </c>
      <c r="T14" s="47"/>
      <c r="U14" s="91">
        <v>75</v>
      </c>
      <c r="V14" s="47"/>
      <c r="W14" s="20">
        <v>4750</v>
      </c>
      <c r="X14" s="47"/>
      <c r="Y14" s="20">
        <v>49300</v>
      </c>
      <c r="Z14" s="169"/>
    </row>
    <row r="15" spans="1:26" ht="11.25" customHeight="1">
      <c r="A15" s="53" t="s">
        <v>180</v>
      </c>
      <c r="B15" s="47"/>
      <c r="C15" s="91">
        <v>5940</v>
      </c>
      <c r="D15" s="91"/>
      <c r="E15" s="91">
        <v>29200</v>
      </c>
      <c r="F15" s="47"/>
      <c r="G15" s="164">
        <v>369</v>
      </c>
      <c r="H15" s="164"/>
      <c r="I15" s="164">
        <v>847</v>
      </c>
      <c r="J15" s="47"/>
      <c r="K15" s="164" t="s">
        <v>62</v>
      </c>
      <c r="L15" s="164"/>
      <c r="M15" s="164" t="s">
        <v>62</v>
      </c>
      <c r="N15" s="47"/>
      <c r="O15" s="91">
        <v>88200</v>
      </c>
      <c r="P15" s="47"/>
      <c r="Q15" s="91">
        <v>701000</v>
      </c>
      <c r="R15" s="47"/>
      <c r="S15" s="91">
        <v>9040</v>
      </c>
      <c r="T15" s="47"/>
      <c r="U15" s="91">
        <v>57300</v>
      </c>
      <c r="V15" s="47"/>
      <c r="W15" s="20">
        <v>104000</v>
      </c>
      <c r="X15" s="47"/>
      <c r="Y15" s="20">
        <v>788000</v>
      </c>
      <c r="Z15" s="169"/>
    </row>
    <row r="16" spans="1:26" ht="11.25" customHeight="1">
      <c r="A16" s="53" t="s">
        <v>260</v>
      </c>
      <c r="B16" s="47"/>
      <c r="C16" s="164" t="s">
        <v>62</v>
      </c>
      <c r="D16" s="164"/>
      <c r="E16" s="164" t="s">
        <v>62</v>
      </c>
      <c r="F16" s="47"/>
      <c r="G16" s="164" t="s">
        <v>62</v>
      </c>
      <c r="H16" s="164"/>
      <c r="I16" s="164" t="s">
        <v>62</v>
      </c>
      <c r="J16" s="47"/>
      <c r="K16" s="164" t="s">
        <v>62</v>
      </c>
      <c r="L16" s="164"/>
      <c r="M16" s="164" t="s">
        <v>62</v>
      </c>
      <c r="N16" s="47"/>
      <c r="O16" s="164" t="s">
        <v>62</v>
      </c>
      <c r="P16" s="164"/>
      <c r="Q16" s="164" t="s">
        <v>62</v>
      </c>
      <c r="R16" s="47"/>
      <c r="S16" s="91">
        <v>921</v>
      </c>
      <c r="T16" s="47"/>
      <c r="U16" s="91">
        <v>3450</v>
      </c>
      <c r="V16" s="47"/>
      <c r="W16" s="20">
        <v>921</v>
      </c>
      <c r="X16" s="47"/>
      <c r="Y16" s="20">
        <v>3450</v>
      </c>
      <c r="Z16" s="169"/>
    </row>
    <row r="17" spans="1:26" ht="11.25" customHeight="1">
      <c r="A17" s="53" t="s">
        <v>181</v>
      </c>
      <c r="B17" s="47"/>
      <c r="C17" s="164" t="s">
        <v>62</v>
      </c>
      <c r="D17" s="164"/>
      <c r="E17" s="164" t="s">
        <v>62</v>
      </c>
      <c r="F17" s="47"/>
      <c r="G17" s="164" t="s">
        <v>62</v>
      </c>
      <c r="H17" s="164"/>
      <c r="I17" s="164" t="s">
        <v>62</v>
      </c>
      <c r="J17" s="47"/>
      <c r="K17" s="164" t="s">
        <v>62</v>
      </c>
      <c r="L17" s="164"/>
      <c r="M17" s="164" t="s">
        <v>62</v>
      </c>
      <c r="N17" s="47"/>
      <c r="O17" s="91">
        <v>16400</v>
      </c>
      <c r="P17" s="47"/>
      <c r="Q17" s="91">
        <v>131000</v>
      </c>
      <c r="R17" s="47"/>
      <c r="S17" s="91">
        <v>169</v>
      </c>
      <c r="T17" s="47"/>
      <c r="U17" s="91">
        <v>1390</v>
      </c>
      <c r="V17" s="47"/>
      <c r="W17" s="20">
        <v>16600</v>
      </c>
      <c r="X17" s="47"/>
      <c r="Y17" s="20">
        <v>133000</v>
      </c>
      <c r="Z17" s="169"/>
    </row>
    <row r="18" spans="1:26" ht="11.25" customHeight="1">
      <c r="A18" s="53" t="s">
        <v>185</v>
      </c>
      <c r="B18" s="47"/>
      <c r="C18" s="91">
        <v>154</v>
      </c>
      <c r="D18" s="91"/>
      <c r="E18" s="91">
        <v>291</v>
      </c>
      <c r="F18" s="91"/>
      <c r="G18" s="91">
        <v>903</v>
      </c>
      <c r="H18" s="41"/>
      <c r="I18" s="91">
        <v>4400</v>
      </c>
      <c r="J18" s="91"/>
      <c r="K18" s="91">
        <v>553</v>
      </c>
      <c r="L18" s="91"/>
      <c r="M18" s="91">
        <v>5600</v>
      </c>
      <c r="N18" s="91"/>
      <c r="O18" s="91">
        <v>1380</v>
      </c>
      <c r="P18" s="91"/>
      <c r="Q18" s="91">
        <v>12200</v>
      </c>
      <c r="R18" s="91"/>
      <c r="S18" s="91">
        <v>4490</v>
      </c>
      <c r="T18" s="91"/>
      <c r="U18" s="91">
        <v>14000</v>
      </c>
      <c r="V18" s="91"/>
      <c r="W18" s="20">
        <v>7480</v>
      </c>
      <c r="X18" s="91"/>
      <c r="Y18" s="20">
        <v>36500</v>
      </c>
      <c r="Z18" s="169"/>
    </row>
    <row r="19" spans="1:26" ht="11.25" customHeight="1">
      <c r="A19" s="97" t="s">
        <v>4</v>
      </c>
      <c r="B19" s="24"/>
      <c r="C19" s="12">
        <v>6290</v>
      </c>
      <c r="D19" s="12"/>
      <c r="E19" s="12">
        <v>30000</v>
      </c>
      <c r="F19" s="12"/>
      <c r="G19" s="12">
        <v>1500</v>
      </c>
      <c r="H19" s="12"/>
      <c r="I19" s="12">
        <v>6310</v>
      </c>
      <c r="J19" s="12"/>
      <c r="K19" s="12">
        <v>617</v>
      </c>
      <c r="L19" s="12"/>
      <c r="M19" s="12">
        <v>8780</v>
      </c>
      <c r="N19" s="12"/>
      <c r="O19" s="12">
        <v>630000</v>
      </c>
      <c r="P19" s="12"/>
      <c r="Q19" s="12">
        <v>5030000</v>
      </c>
      <c r="R19" s="12"/>
      <c r="S19" s="12">
        <v>30500</v>
      </c>
      <c r="T19" s="12"/>
      <c r="U19" s="12">
        <v>172000</v>
      </c>
      <c r="V19" s="12"/>
      <c r="W19" s="12">
        <v>669000</v>
      </c>
      <c r="X19" s="12"/>
      <c r="Y19" s="12">
        <v>5250000</v>
      </c>
      <c r="Z19" s="169"/>
    </row>
    <row r="20" spans="1:26" ht="12" customHeight="1">
      <c r="A20" s="625" t="s">
        <v>401</v>
      </c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169"/>
    </row>
    <row r="21" spans="1:26" ht="12" customHeight="1">
      <c r="A21" s="595" t="s">
        <v>290</v>
      </c>
      <c r="B21" s="578"/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78"/>
      <c r="Z21" s="169"/>
    </row>
    <row r="22" spans="1:26" ht="12" customHeight="1">
      <c r="A22" s="595" t="s">
        <v>321</v>
      </c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64"/>
    </row>
    <row r="23" spans="1:26" ht="12" customHeight="1">
      <c r="A23" s="593"/>
      <c r="B23" s="578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64"/>
    </row>
    <row r="24" spans="1:26" ht="12" customHeight="1">
      <c r="A24" s="593" t="s">
        <v>270</v>
      </c>
      <c r="B24" s="578"/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64"/>
    </row>
    <row r="25" ht="12" customHeight="1"/>
  </sheetData>
  <sheetProtection/>
  <mergeCells count="14">
    <mergeCell ref="A23:Y23"/>
    <mergeCell ref="A24:Y24"/>
    <mergeCell ref="A20:Y20"/>
    <mergeCell ref="A21:Y21"/>
    <mergeCell ref="A22:Y22"/>
    <mergeCell ref="A1:Y1"/>
    <mergeCell ref="A2:Y2"/>
    <mergeCell ref="A3:Y3"/>
    <mergeCell ref="C4:E4"/>
    <mergeCell ref="G4:I4"/>
    <mergeCell ref="K4:M4"/>
    <mergeCell ref="O4:Q4"/>
    <mergeCell ref="S4:U4"/>
    <mergeCell ref="W4:Y4"/>
  </mergeCells>
  <printOptions/>
  <pageMargins left="0.5" right="0.5" top="0.5" bottom="0.5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A1" sqref="A1:U1"/>
    </sheetView>
  </sheetViews>
  <sheetFormatPr defaultColWidth="9.140625" defaultRowHeight="11.25" customHeight="1"/>
  <cols>
    <col min="1" max="1" width="17.140625" style="23" customWidth="1"/>
    <col min="2" max="2" width="1.8515625" style="23" customWidth="1"/>
    <col min="3" max="3" width="11.8515625" style="23" customWidth="1"/>
    <col min="4" max="4" width="1.8515625" style="23" customWidth="1"/>
    <col min="5" max="5" width="10.00390625" style="23" bestFit="1" customWidth="1"/>
    <col min="6" max="6" width="1.8515625" style="23" customWidth="1"/>
    <col min="7" max="7" width="11.8515625" style="23" customWidth="1"/>
    <col min="8" max="8" width="1.8515625" style="23" customWidth="1"/>
    <col min="9" max="9" width="11.8515625" style="23" customWidth="1"/>
    <col min="10" max="10" width="1.8515625" style="23" customWidth="1"/>
    <col min="11" max="11" width="11.8515625" style="23" customWidth="1"/>
    <col min="12" max="12" width="1.8515625" style="23" customWidth="1"/>
    <col min="13" max="13" width="10.28125" style="23" customWidth="1"/>
    <col min="14" max="14" width="1.8515625" style="23" customWidth="1"/>
    <col min="15" max="15" width="11.8515625" style="23" customWidth="1"/>
    <col min="16" max="16" width="1.8515625" style="23" customWidth="1"/>
    <col min="17" max="17" width="10.00390625" style="23" bestFit="1" customWidth="1"/>
    <col min="18" max="18" width="1.8515625" style="23" customWidth="1"/>
    <col min="19" max="19" width="11.8515625" style="23" customWidth="1"/>
    <col min="20" max="20" width="1.8515625" style="23" customWidth="1"/>
    <col min="21" max="21" width="10.00390625" style="23" bestFit="1" customWidth="1"/>
    <col min="22" max="16384" width="9.140625" style="23" customWidth="1"/>
  </cols>
  <sheetData>
    <row r="1" spans="1:21" ht="11.25" customHeight="1">
      <c r="A1" s="596" t="s">
        <v>208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</row>
    <row r="2" spans="1:21" ht="12" customHeight="1">
      <c r="A2" s="604" t="s">
        <v>322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</row>
    <row r="3" spans="1:21" ht="11.25" customHeight="1">
      <c r="A3" s="594"/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</row>
    <row r="4" spans="1:21" ht="11.25" customHeight="1">
      <c r="A4" s="65"/>
      <c r="B4" s="65"/>
      <c r="C4" s="628" t="s">
        <v>187</v>
      </c>
      <c r="D4" s="628"/>
      <c r="E4" s="628"/>
      <c r="F4" s="171"/>
      <c r="G4" s="629" t="s">
        <v>188</v>
      </c>
      <c r="H4" s="629"/>
      <c r="I4" s="629"/>
      <c r="J4" s="171"/>
      <c r="K4" s="628" t="s">
        <v>316</v>
      </c>
      <c r="L4" s="628"/>
      <c r="M4" s="628"/>
      <c r="N4" s="171"/>
      <c r="O4" s="628" t="s">
        <v>189</v>
      </c>
      <c r="P4" s="628"/>
      <c r="Q4" s="628"/>
      <c r="R4" s="171"/>
      <c r="S4" s="628" t="s">
        <v>190</v>
      </c>
      <c r="T4" s="628"/>
      <c r="U4" s="628"/>
    </row>
    <row r="5" spans="1:21" ht="12" customHeight="1">
      <c r="A5" s="47"/>
      <c r="B5" s="47"/>
      <c r="C5" s="22" t="s">
        <v>191</v>
      </c>
      <c r="D5" s="170"/>
      <c r="E5" s="22" t="s">
        <v>323</v>
      </c>
      <c r="F5" s="47"/>
      <c r="G5" s="22" t="s">
        <v>191</v>
      </c>
      <c r="H5" s="170"/>
      <c r="I5" s="22" t="s">
        <v>324</v>
      </c>
      <c r="J5" s="47"/>
      <c r="K5" s="22" t="s">
        <v>191</v>
      </c>
      <c r="L5" s="170"/>
      <c r="M5" s="22" t="s">
        <v>325</v>
      </c>
      <c r="N5" s="47"/>
      <c r="O5" s="22" t="s">
        <v>191</v>
      </c>
      <c r="P5" s="170"/>
      <c r="Q5" s="22" t="s">
        <v>323</v>
      </c>
      <c r="R5" s="47"/>
      <c r="S5" s="22" t="s">
        <v>191</v>
      </c>
      <c r="T5" s="170"/>
      <c r="U5" s="22" t="s">
        <v>323</v>
      </c>
    </row>
    <row r="6" spans="1:21" ht="11.25" customHeight="1">
      <c r="A6" s="84" t="s">
        <v>192</v>
      </c>
      <c r="B6" s="24"/>
      <c r="C6" s="84" t="s">
        <v>169</v>
      </c>
      <c r="D6" s="26"/>
      <c r="E6" s="84" t="s">
        <v>194</v>
      </c>
      <c r="F6" s="24"/>
      <c r="G6" s="84" t="s">
        <v>169</v>
      </c>
      <c r="H6" s="26"/>
      <c r="I6" s="84" t="s">
        <v>194</v>
      </c>
      <c r="J6" s="24"/>
      <c r="K6" s="84" t="s">
        <v>169</v>
      </c>
      <c r="L6" s="26"/>
      <c r="M6" s="84" t="s">
        <v>194</v>
      </c>
      <c r="N6" s="24"/>
      <c r="O6" s="84" t="s">
        <v>169</v>
      </c>
      <c r="P6" s="26"/>
      <c r="Q6" s="84" t="s">
        <v>194</v>
      </c>
      <c r="R6" s="24"/>
      <c r="S6" s="84" t="s">
        <v>169</v>
      </c>
      <c r="T6" s="26"/>
      <c r="U6" s="84" t="s">
        <v>194</v>
      </c>
    </row>
    <row r="7" spans="1:21" ht="11.25" customHeight="1">
      <c r="A7" s="88" t="s">
        <v>361</v>
      </c>
      <c r="B7" s="47"/>
      <c r="C7" s="12">
        <v>1080</v>
      </c>
      <c r="D7" s="12"/>
      <c r="E7" s="285">
        <v>13900</v>
      </c>
      <c r="F7" s="12"/>
      <c r="G7" s="12">
        <v>60700</v>
      </c>
      <c r="H7" s="12"/>
      <c r="I7" s="285">
        <v>661000</v>
      </c>
      <c r="J7" s="12"/>
      <c r="K7" s="12">
        <v>152000</v>
      </c>
      <c r="L7" s="12"/>
      <c r="M7" s="285">
        <v>1420000</v>
      </c>
      <c r="N7" s="12"/>
      <c r="O7" s="12">
        <v>11600</v>
      </c>
      <c r="P7" s="91"/>
      <c r="Q7" s="285">
        <v>122000</v>
      </c>
      <c r="R7" s="91"/>
      <c r="S7" s="12">
        <v>38600</v>
      </c>
      <c r="T7" s="91"/>
      <c r="U7" s="285">
        <v>107000</v>
      </c>
    </row>
    <row r="8" spans="1:21" ht="11.25" customHeight="1">
      <c r="A8" s="156" t="s">
        <v>380</v>
      </c>
      <c r="B8" s="65"/>
      <c r="C8" s="98"/>
      <c r="D8" s="98"/>
      <c r="E8" s="98"/>
      <c r="F8" s="157"/>
      <c r="G8" s="98"/>
      <c r="H8" s="157"/>
      <c r="I8" s="98"/>
      <c r="J8" s="157"/>
      <c r="K8" s="98"/>
      <c r="L8" s="157"/>
      <c r="M8" s="98"/>
      <c r="N8" s="157"/>
      <c r="O8" s="172"/>
      <c r="P8" s="98"/>
      <c r="Q8" s="98"/>
      <c r="R8" s="157"/>
      <c r="S8" s="98"/>
      <c r="T8" s="98"/>
      <c r="U8" s="98"/>
    </row>
    <row r="9" spans="1:21" ht="11.25" customHeight="1">
      <c r="A9" s="53" t="s">
        <v>195</v>
      </c>
      <c r="B9" s="47"/>
      <c r="C9" s="122" t="s">
        <v>65</v>
      </c>
      <c r="D9" s="41"/>
      <c r="E9" s="91">
        <v>5</v>
      </c>
      <c r="F9" s="47"/>
      <c r="G9" s="91">
        <v>823</v>
      </c>
      <c r="H9" s="47"/>
      <c r="I9" s="91">
        <v>7980</v>
      </c>
      <c r="J9" s="47"/>
      <c r="K9" s="91">
        <v>4</v>
      </c>
      <c r="L9" s="47"/>
      <c r="M9" s="91">
        <v>42</v>
      </c>
      <c r="N9" s="47"/>
      <c r="O9" s="91">
        <v>1</v>
      </c>
      <c r="P9" s="47"/>
      <c r="Q9" s="91">
        <v>7</v>
      </c>
      <c r="R9" s="91"/>
      <c r="S9" s="164" t="s">
        <v>62</v>
      </c>
      <c r="T9" s="164"/>
      <c r="U9" s="164" t="s">
        <v>62</v>
      </c>
    </row>
    <row r="10" spans="1:21" ht="11.25" customHeight="1">
      <c r="A10" s="49" t="s">
        <v>172</v>
      </c>
      <c r="B10" s="47"/>
      <c r="C10" s="91">
        <v>6</v>
      </c>
      <c r="D10" s="41"/>
      <c r="E10" s="91">
        <v>207</v>
      </c>
      <c r="F10" s="47"/>
      <c r="G10" s="91">
        <v>2170</v>
      </c>
      <c r="H10" s="47"/>
      <c r="I10" s="91">
        <v>21000</v>
      </c>
      <c r="J10" s="47"/>
      <c r="K10" s="91">
        <v>119000</v>
      </c>
      <c r="L10" s="47"/>
      <c r="M10" s="91">
        <v>966000</v>
      </c>
      <c r="N10" s="47"/>
      <c r="O10" s="91">
        <v>614</v>
      </c>
      <c r="P10" s="91"/>
      <c r="Q10" s="91">
        <v>4880</v>
      </c>
      <c r="R10" s="91"/>
      <c r="S10" s="91">
        <v>4290</v>
      </c>
      <c r="T10" s="47"/>
      <c r="U10" s="91">
        <v>9350</v>
      </c>
    </row>
    <row r="11" spans="1:21" ht="11.25" customHeight="1">
      <c r="A11" s="53" t="s">
        <v>204</v>
      </c>
      <c r="B11" s="47"/>
      <c r="C11" s="91">
        <v>133</v>
      </c>
      <c r="D11" s="41"/>
      <c r="E11" s="91">
        <v>1240</v>
      </c>
      <c r="F11" s="47"/>
      <c r="G11" s="91">
        <v>129</v>
      </c>
      <c r="H11" s="47"/>
      <c r="I11" s="91">
        <v>988</v>
      </c>
      <c r="J11" s="47"/>
      <c r="K11" s="91">
        <v>281</v>
      </c>
      <c r="L11" s="47"/>
      <c r="M11" s="91">
        <v>2390</v>
      </c>
      <c r="N11" s="47"/>
      <c r="O11" s="164" t="s">
        <v>62</v>
      </c>
      <c r="P11" s="164"/>
      <c r="Q11" s="164" t="s">
        <v>62</v>
      </c>
      <c r="R11" s="91"/>
      <c r="S11" s="91">
        <v>1070</v>
      </c>
      <c r="T11" s="47"/>
      <c r="U11" s="91">
        <v>2560</v>
      </c>
    </row>
    <row r="12" spans="1:21" ht="11.25" customHeight="1">
      <c r="A12" s="49" t="s">
        <v>173</v>
      </c>
      <c r="B12" s="47"/>
      <c r="C12" s="91">
        <v>18</v>
      </c>
      <c r="D12" s="41"/>
      <c r="E12" s="91">
        <v>279</v>
      </c>
      <c r="F12" s="47"/>
      <c r="G12" s="91">
        <v>1440</v>
      </c>
      <c r="H12" s="47"/>
      <c r="I12" s="91">
        <v>14800</v>
      </c>
      <c r="J12" s="47"/>
      <c r="K12" s="91">
        <v>376</v>
      </c>
      <c r="L12" s="47"/>
      <c r="M12" s="91">
        <v>4780</v>
      </c>
      <c r="N12" s="47"/>
      <c r="O12" s="91">
        <v>99</v>
      </c>
      <c r="P12" s="91"/>
      <c r="Q12" s="91">
        <v>1230</v>
      </c>
      <c r="R12" s="91"/>
      <c r="S12" s="91">
        <v>552</v>
      </c>
      <c r="T12" s="47"/>
      <c r="U12" s="91">
        <v>1650</v>
      </c>
    </row>
    <row r="13" spans="1:21" ht="11.25" customHeight="1">
      <c r="A13" s="53" t="s">
        <v>207</v>
      </c>
      <c r="B13" s="47"/>
      <c r="C13" s="91">
        <v>138</v>
      </c>
      <c r="D13" s="41"/>
      <c r="E13" s="91">
        <v>2520</v>
      </c>
      <c r="F13" s="47"/>
      <c r="G13" s="91">
        <v>3880</v>
      </c>
      <c r="H13" s="47"/>
      <c r="I13" s="91">
        <v>42300</v>
      </c>
      <c r="J13" s="47"/>
      <c r="K13" s="91">
        <v>1030</v>
      </c>
      <c r="L13" s="47"/>
      <c r="M13" s="91">
        <v>10500</v>
      </c>
      <c r="N13" s="47"/>
      <c r="O13" s="164" t="s">
        <v>62</v>
      </c>
      <c r="P13" s="164"/>
      <c r="Q13" s="164" t="s">
        <v>62</v>
      </c>
      <c r="R13" s="91"/>
      <c r="S13" s="164" t="s">
        <v>62</v>
      </c>
      <c r="T13" s="164"/>
      <c r="U13" s="164" t="s">
        <v>62</v>
      </c>
    </row>
    <row r="14" spans="1:21" ht="11.25" customHeight="1">
      <c r="A14" s="49" t="s">
        <v>196</v>
      </c>
      <c r="B14" s="47"/>
      <c r="C14" s="166">
        <v>12</v>
      </c>
      <c r="D14" s="41"/>
      <c r="E14" s="91">
        <v>235</v>
      </c>
      <c r="F14" s="47"/>
      <c r="G14" s="91">
        <v>1580</v>
      </c>
      <c r="H14" s="47"/>
      <c r="I14" s="91">
        <v>14800</v>
      </c>
      <c r="J14" s="47"/>
      <c r="K14" s="91">
        <v>24</v>
      </c>
      <c r="L14" s="47"/>
      <c r="M14" s="91">
        <v>1990</v>
      </c>
      <c r="N14" s="47"/>
      <c r="O14" s="91">
        <v>58</v>
      </c>
      <c r="P14" s="91"/>
      <c r="Q14" s="91">
        <v>1000</v>
      </c>
      <c r="R14" s="91"/>
      <c r="S14" s="164" t="s">
        <v>62</v>
      </c>
      <c r="T14" s="164"/>
      <c r="U14" s="164" t="s">
        <v>62</v>
      </c>
    </row>
    <row r="15" spans="1:21" ht="11.25" customHeight="1">
      <c r="A15" s="53" t="s">
        <v>174</v>
      </c>
      <c r="B15" s="47"/>
      <c r="C15" s="91">
        <v>186</v>
      </c>
      <c r="D15" s="41"/>
      <c r="E15" s="91">
        <v>2410</v>
      </c>
      <c r="F15" s="47"/>
      <c r="G15" s="91">
        <v>24000</v>
      </c>
      <c r="H15" s="47"/>
      <c r="I15" s="91">
        <v>244000</v>
      </c>
      <c r="J15" s="47"/>
      <c r="K15" s="91">
        <v>731</v>
      </c>
      <c r="L15" s="47"/>
      <c r="M15" s="91">
        <v>13300</v>
      </c>
      <c r="N15" s="47"/>
      <c r="O15" s="91">
        <v>24</v>
      </c>
      <c r="P15" s="91"/>
      <c r="Q15" s="91">
        <v>1500</v>
      </c>
      <c r="R15" s="91"/>
      <c r="S15" s="91">
        <v>153</v>
      </c>
      <c r="T15" s="47"/>
      <c r="U15" s="91">
        <v>162</v>
      </c>
    </row>
    <row r="16" spans="1:21" ht="11.25" customHeight="1">
      <c r="A16" s="53" t="s">
        <v>175</v>
      </c>
      <c r="B16" s="47"/>
      <c r="C16" s="164" t="s">
        <v>62</v>
      </c>
      <c r="D16" s="164"/>
      <c r="E16" s="164" t="s">
        <v>62</v>
      </c>
      <c r="F16" s="47"/>
      <c r="G16" s="91">
        <v>768</v>
      </c>
      <c r="H16" s="47"/>
      <c r="I16" s="91">
        <v>6910</v>
      </c>
      <c r="J16" s="47"/>
      <c r="K16" s="91">
        <v>34</v>
      </c>
      <c r="L16" s="47"/>
      <c r="M16" s="91">
        <v>406</v>
      </c>
      <c r="N16" s="47"/>
      <c r="O16" s="164" t="s">
        <v>62</v>
      </c>
      <c r="P16" s="164"/>
      <c r="Q16" s="164" t="s">
        <v>62</v>
      </c>
      <c r="R16" s="91"/>
      <c r="S16" s="164" t="s">
        <v>62</v>
      </c>
      <c r="T16" s="164"/>
      <c r="U16" s="164" t="s">
        <v>62</v>
      </c>
    </row>
    <row r="17" spans="1:21" ht="11.25" customHeight="1">
      <c r="A17" s="181" t="s">
        <v>176</v>
      </c>
      <c r="B17" s="47"/>
      <c r="C17" s="166">
        <v>26</v>
      </c>
      <c r="D17" s="41"/>
      <c r="E17" s="91">
        <v>348</v>
      </c>
      <c r="F17" s="47"/>
      <c r="G17" s="91">
        <v>185</v>
      </c>
      <c r="H17" s="47"/>
      <c r="I17" s="91">
        <v>1260</v>
      </c>
      <c r="J17" s="47"/>
      <c r="K17" s="91">
        <v>11</v>
      </c>
      <c r="L17" s="47"/>
      <c r="M17" s="91">
        <v>225</v>
      </c>
      <c r="N17" s="47"/>
      <c r="O17" s="91">
        <v>66</v>
      </c>
      <c r="P17" s="91"/>
      <c r="Q17" s="91">
        <v>2290</v>
      </c>
      <c r="R17" s="91"/>
      <c r="S17" s="91">
        <v>21</v>
      </c>
      <c r="T17" s="47"/>
      <c r="U17" s="91">
        <v>59</v>
      </c>
    </row>
    <row r="18" spans="1:21" ht="11.25" customHeight="1">
      <c r="A18" s="173" t="s">
        <v>209</v>
      </c>
      <c r="B18" s="47"/>
      <c r="C18" s="164" t="s">
        <v>62</v>
      </c>
      <c r="D18" s="164"/>
      <c r="E18" s="164" t="s">
        <v>62</v>
      </c>
      <c r="F18" s="47"/>
      <c r="G18" s="91">
        <v>11</v>
      </c>
      <c r="H18" s="41"/>
      <c r="I18" s="91">
        <v>203</v>
      </c>
      <c r="J18" s="47"/>
      <c r="K18" s="91">
        <v>394</v>
      </c>
      <c r="L18" s="47"/>
      <c r="M18" s="91">
        <v>4480</v>
      </c>
      <c r="N18" s="47"/>
      <c r="O18" s="164" t="s">
        <v>62</v>
      </c>
      <c r="P18" s="91"/>
      <c r="Q18" s="164" t="s">
        <v>62</v>
      </c>
      <c r="R18" s="91"/>
      <c r="S18" s="164" t="s">
        <v>62</v>
      </c>
      <c r="T18" s="91"/>
      <c r="U18" s="164" t="s">
        <v>62</v>
      </c>
    </row>
    <row r="19" spans="1:21" ht="11.25" customHeight="1">
      <c r="A19" s="49" t="s">
        <v>197</v>
      </c>
      <c r="B19" s="47"/>
      <c r="C19" s="91">
        <v>97</v>
      </c>
      <c r="D19" s="41"/>
      <c r="E19" s="91">
        <v>1110</v>
      </c>
      <c r="F19" s="47"/>
      <c r="G19" s="91">
        <v>9</v>
      </c>
      <c r="H19" s="41"/>
      <c r="I19" s="91">
        <v>178</v>
      </c>
      <c r="J19" s="47"/>
      <c r="K19" s="91">
        <v>1</v>
      </c>
      <c r="L19" s="47"/>
      <c r="M19" s="91">
        <v>47</v>
      </c>
      <c r="N19" s="47"/>
      <c r="O19" s="91">
        <v>19</v>
      </c>
      <c r="P19" s="91"/>
      <c r="Q19" s="91">
        <v>309</v>
      </c>
      <c r="R19" s="91"/>
      <c r="S19" s="164" t="s">
        <v>62</v>
      </c>
      <c r="T19" s="91"/>
      <c r="U19" s="164" t="s">
        <v>62</v>
      </c>
    </row>
    <row r="20" spans="1:21" ht="11.25" customHeight="1">
      <c r="A20" s="53" t="s">
        <v>177</v>
      </c>
      <c r="B20" s="47"/>
      <c r="C20" s="91">
        <v>3</v>
      </c>
      <c r="D20" s="41"/>
      <c r="E20" s="91">
        <v>81</v>
      </c>
      <c r="F20" s="47"/>
      <c r="G20" s="91">
        <v>951</v>
      </c>
      <c r="H20" s="47"/>
      <c r="I20" s="91">
        <v>18600</v>
      </c>
      <c r="J20" s="47"/>
      <c r="K20" s="91">
        <v>229</v>
      </c>
      <c r="L20" s="47"/>
      <c r="M20" s="91">
        <v>4260</v>
      </c>
      <c r="N20" s="47"/>
      <c r="O20" s="122" t="s">
        <v>65</v>
      </c>
      <c r="P20" s="91"/>
      <c r="Q20" s="91">
        <v>18</v>
      </c>
      <c r="R20" s="91"/>
      <c r="S20" s="91">
        <v>357</v>
      </c>
      <c r="T20" s="47"/>
      <c r="U20" s="91">
        <v>372</v>
      </c>
    </row>
    <row r="21" spans="1:21" ht="11.25" customHeight="1">
      <c r="A21" s="68" t="s">
        <v>178</v>
      </c>
      <c r="B21" s="47"/>
      <c r="C21" s="91">
        <v>34</v>
      </c>
      <c r="D21" s="41"/>
      <c r="E21" s="91">
        <v>314</v>
      </c>
      <c r="F21" s="47"/>
      <c r="G21" s="91">
        <v>1230</v>
      </c>
      <c r="H21" s="47"/>
      <c r="I21" s="91">
        <v>12600</v>
      </c>
      <c r="J21" s="47"/>
      <c r="K21" s="91">
        <v>62</v>
      </c>
      <c r="L21" s="47"/>
      <c r="M21" s="91">
        <v>807</v>
      </c>
      <c r="N21" s="47"/>
      <c r="O21" s="91">
        <v>52</v>
      </c>
      <c r="P21" s="91"/>
      <c r="Q21" s="91">
        <v>563</v>
      </c>
      <c r="R21" s="91"/>
      <c r="S21" s="91">
        <v>72</v>
      </c>
      <c r="T21" s="47"/>
      <c r="U21" s="91">
        <v>484</v>
      </c>
    </row>
    <row r="22" spans="1:21" ht="11.25" customHeight="1">
      <c r="A22" s="53" t="s">
        <v>210</v>
      </c>
      <c r="B22" s="47"/>
      <c r="C22" s="164" t="s">
        <v>62</v>
      </c>
      <c r="D22" s="164"/>
      <c r="E22" s="164" t="s">
        <v>62</v>
      </c>
      <c r="F22" s="47"/>
      <c r="G22" s="91">
        <v>1130</v>
      </c>
      <c r="H22" s="47"/>
      <c r="I22" s="91">
        <v>16100</v>
      </c>
      <c r="J22" s="47"/>
      <c r="K22" s="164" t="s">
        <v>62</v>
      </c>
      <c r="L22" s="164"/>
      <c r="M22" s="164" t="s">
        <v>62</v>
      </c>
      <c r="N22" s="47"/>
      <c r="O22" s="164" t="s">
        <v>62</v>
      </c>
      <c r="P22" s="164"/>
      <c r="Q22" s="164" t="s">
        <v>62</v>
      </c>
      <c r="R22" s="91"/>
      <c r="S22" s="164" t="s">
        <v>62</v>
      </c>
      <c r="T22" s="164"/>
      <c r="U22" s="164" t="s">
        <v>62</v>
      </c>
    </row>
    <row r="23" spans="1:21" ht="11.25" customHeight="1">
      <c r="A23" s="53" t="s">
        <v>180</v>
      </c>
      <c r="B23" s="47"/>
      <c r="C23" s="91">
        <v>10</v>
      </c>
      <c r="D23" s="41"/>
      <c r="E23" s="91">
        <v>101</v>
      </c>
      <c r="F23" s="47"/>
      <c r="G23" s="91">
        <v>3350</v>
      </c>
      <c r="H23" s="47"/>
      <c r="I23" s="91">
        <v>30500</v>
      </c>
      <c r="J23" s="47"/>
      <c r="K23" s="91">
        <v>10900</v>
      </c>
      <c r="L23" s="47"/>
      <c r="M23" s="91">
        <v>87500</v>
      </c>
      <c r="N23" s="47"/>
      <c r="O23" s="91">
        <v>544</v>
      </c>
      <c r="P23" s="91"/>
      <c r="Q23" s="91">
        <v>3850</v>
      </c>
      <c r="R23" s="91"/>
      <c r="S23" s="91">
        <v>26100</v>
      </c>
      <c r="T23" s="47"/>
      <c r="U23" s="91">
        <v>66000</v>
      </c>
    </row>
    <row r="24" spans="1:21" ht="11.25" customHeight="1">
      <c r="A24" s="49" t="s">
        <v>181</v>
      </c>
      <c r="B24" s="47"/>
      <c r="C24" s="164" t="s">
        <v>62</v>
      </c>
      <c r="D24" s="164"/>
      <c r="E24" s="164" t="s">
        <v>62</v>
      </c>
      <c r="F24" s="47"/>
      <c r="G24" s="91">
        <v>9530</v>
      </c>
      <c r="H24" s="47"/>
      <c r="I24" s="91">
        <v>81500</v>
      </c>
      <c r="J24" s="47"/>
      <c r="K24" s="91">
        <v>398</v>
      </c>
      <c r="L24" s="47"/>
      <c r="M24" s="91">
        <v>3360</v>
      </c>
      <c r="N24" s="47"/>
      <c r="O24" s="164" t="s">
        <v>62</v>
      </c>
      <c r="P24" s="164"/>
      <c r="Q24" s="164" t="s">
        <v>62</v>
      </c>
      <c r="R24" s="91"/>
      <c r="S24" s="91">
        <v>584</v>
      </c>
      <c r="T24" s="47"/>
      <c r="U24" s="91">
        <v>1410</v>
      </c>
    </row>
    <row r="25" spans="1:21" ht="11.25" customHeight="1">
      <c r="A25" s="173" t="s">
        <v>211</v>
      </c>
      <c r="B25" s="47"/>
      <c r="C25" s="164" t="s">
        <v>62</v>
      </c>
      <c r="D25" s="164"/>
      <c r="E25" s="164" t="s">
        <v>62</v>
      </c>
      <c r="F25" s="47"/>
      <c r="G25" s="91">
        <v>1</v>
      </c>
      <c r="H25" s="41"/>
      <c r="I25" s="91">
        <v>7</v>
      </c>
      <c r="J25" s="47"/>
      <c r="K25" s="164" t="s">
        <v>62</v>
      </c>
      <c r="L25" s="164"/>
      <c r="M25" s="164" t="s">
        <v>62</v>
      </c>
      <c r="N25" s="47"/>
      <c r="O25" s="164" t="s">
        <v>62</v>
      </c>
      <c r="P25" s="164"/>
      <c r="Q25" s="164" t="s">
        <v>62</v>
      </c>
      <c r="R25" s="91"/>
      <c r="S25" s="91">
        <v>2740</v>
      </c>
      <c r="T25" s="47"/>
      <c r="U25" s="91">
        <v>7710</v>
      </c>
    </row>
    <row r="26" spans="1:21" ht="11.25" customHeight="1">
      <c r="A26" s="49" t="s">
        <v>199</v>
      </c>
      <c r="B26" s="47"/>
      <c r="C26" s="164" t="s">
        <v>62</v>
      </c>
      <c r="D26" s="164"/>
      <c r="E26" s="164" t="s">
        <v>62</v>
      </c>
      <c r="F26" s="47"/>
      <c r="G26" s="91">
        <v>5020</v>
      </c>
      <c r="H26" s="47"/>
      <c r="I26" s="91">
        <v>49600</v>
      </c>
      <c r="J26" s="47"/>
      <c r="K26" s="91">
        <v>10</v>
      </c>
      <c r="L26" s="47"/>
      <c r="M26" s="91">
        <v>88</v>
      </c>
      <c r="N26" s="47"/>
      <c r="O26" s="122" t="s">
        <v>65</v>
      </c>
      <c r="P26" s="91"/>
      <c r="Q26" s="91">
        <v>25</v>
      </c>
      <c r="R26" s="91"/>
      <c r="S26" s="164" t="s">
        <v>62</v>
      </c>
      <c r="T26" s="164"/>
      <c r="U26" s="164" t="s">
        <v>62</v>
      </c>
    </row>
    <row r="27" spans="1:21" ht="11.25" customHeight="1">
      <c r="A27" s="53" t="s">
        <v>183</v>
      </c>
      <c r="B27" s="47"/>
      <c r="C27" s="122" t="s">
        <v>65</v>
      </c>
      <c r="D27" s="41"/>
      <c r="E27" s="91">
        <v>4</v>
      </c>
      <c r="F27" s="47"/>
      <c r="G27" s="91">
        <v>213</v>
      </c>
      <c r="H27" s="47"/>
      <c r="I27" s="91">
        <v>2350</v>
      </c>
      <c r="J27" s="47"/>
      <c r="K27" s="91">
        <v>105</v>
      </c>
      <c r="L27" s="47"/>
      <c r="M27" s="91">
        <v>589</v>
      </c>
      <c r="N27" s="47"/>
      <c r="O27" s="91">
        <v>17</v>
      </c>
      <c r="P27" s="91"/>
      <c r="Q27" s="91">
        <v>754</v>
      </c>
      <c r="R27" s="91"/>
      <c r="S27" s="91">
        <v>1670</v>
      </c>
      <c r="T27" s="47"/>
      <c r="U27" s="91">
        <v>4580</v>
      </c>
    </row>
    <row r="28" spans="1:21" ht="11.25" customHeight="1">
      <c r="A28" s="49" t="s">
        <v>371</v>
      </c>
      <c r="B28" s="47"/>
      <c r="C28" s="164" t="s">
        <v>62</v>
      </c>
      <c r="D28" s="41"/>
      <c r="E28" s="164" t="s">
        <v>62</v>
      </c>
      <c r="F28" s="47"/>
      <c r="G28" s="91">
        <v>197</v>
      </c>
      <c r="H28" s="47"/>
      <c r="I28" s="91">
        <v>1920</v>
      </c>
      <c r="J28" s="47"/>
      <c r="K28" s="91">
        <v>16</v>
      </c>
      <c r="L28" s="47"/>
      <c r="M28" s="91">
        <v>147</v>
      </c>
      <c r="N28" s="47"/>
      <c r="O28" s="91">
        <v>231</v>
      </c>
      <c r="P28" s="91"/>
      <c r="Q28" s="91">
        <v>2110</v>
      </c>
      <c r="R28" s="91"/>
      <c r="S28" s="164" t="s">
        <v>62</v>
      </c>
      <c r="T28" s="47"/>
      <c r="U28" s="164" t="s">
        <v>62</v>
      </c>
    </row>
    <row r="29" spans="1:21" ht="11.25" customHeight="1">
      <c r="A29" s="53" t="s">
        <v>212</v>
      </c>
      <c r="B29" s="47"/>
      <c r="C29" s="164" t="s">
        <v>62</v>
      </c>
      <c r="D29" s="164"/>
      <c r="E29" s="164" t="s">
        <v>62</v>
      </c>
      <c r="F29" s="47"/>
      <c r="G29" s="91">
        <v>13</v>
      </c>
      <c r="H29" s="41"/>
      <c r="I29" s="91">
        <v>121</v>
      </c>
      <c r="J29" s="47"/>
      <c r="K29" s="91">
        <v>23</v>
      </c>
      <c r="L29" s="47"/>
      <c r="M29" s="91">
        <v>317</v>
      </c>
      <c r="N29" s="47"/>
      <c r="O29" s="91">
        <v>14000</v>
      </c>
      <c r="P29" s="91"/>
      <c r="Q29" s="91">
        <v>121000</v>
      </c>
      <c r="R29" s="91"/>
      <c r="S29" s="164" t="s">
        <v>62</v>
      </c>
      <c r="T29" s="164"/>
      <c r="U29" s="164" t="s">
        <v>62</v>
      </c>
    </row>
    <row r="30" spans="1:21" ht="11.25" customHeight="1">
      <c r="A30" s="53" t="s">
        <v>184</v>
      </c>
      <c r="B30" s="47"/>
      <c r="C30" s="91">
        <v>1</v>
      </c>
      <c r="D30" s="41"/>
      <c r="E30" s="91">
        <v>43</v>
      </c>
      <c r="F30" s="47"/>
      <c r="G30" s="91">
        <v>289</v>
      </c>
      <c r="H30" s="47"/>
      <c r="I30" s="91">
        <v>3550</v>
      </c>
      <c r="J30" s="47"/>
      <c r="K30" s="91">
        <v>2</v>
      </c>
      <c r="L30" s="47"/>
      <c r="M30" s="91">
        <v>151</v>
      </c>
      <c r="N30" s="47"/>
      <c r="O30" s="91">
        <v>4</v>
      </c>
      <c r="P30" s="91"/>
      <c r="Q30" s="91">
        <v>98</v>
      </c>
      <c r="R30" s="91"/>
      <c r="S30" s="164" t="s">
        <v>62</v>
      </c>
      <c r="T30" s="164"/>
      <c r="U30" s="164" t="s">
        <v>62</v>
      </c>
    </row>
    <row r="31" spans="1:21" ht="11.25" customHeight="1">
      <c r="A31" s="53" t="s">
        <v>185</v>
      </c>
      <c r="B31" s="47"/>
      <c r="C31" s="117">
        <v>2</v>
      </c>
      <c r="D31" s="41"/>
      <c r="E31" s="117">
        <v>30</v>
      </c>
      <c r="F31" s="117"/>
      <c r="G31" s="117">
        <v>2200</v>
      </c>
      <c r="H31" s="117"/>
      <c r="I31" s="117">
        <v>20200</v>
      </c>
      <c r="J31" s="117"/>
      <c r="K31" s="117">
        <v>123</v>
      </c>
      <c r="L31" s="117"/>
      <c r="M31" s="117">
        <v>1770</v>
      </c>
      <c r="N31" s="117"/>
      <c r="O31" s="117">
        <v>112</v>
      </c>
      <c r="P31" s="117"/>
      <c r="Q31" s="117">
        <v>1350</v>
      </c>
      <c r="R31" s="117"/>
      <c r="S31" s="117">
        <v>1</v>
      </c>
      <c r="T31" s="117"/>
      <c r="U31" s="117">
        <v>21</v>
      </c>
    </row>
    <row r="32" spans="1:21" ht="11.25" customHeight="1">
      <c r="A32" s="174" t="s">
        <v>4</v>
      </c>
      <c r="B32" s="24"/>
      <c r="C32" s="12">
        <v>666</v>
      </c>
      <c r="D32" s="12"/>
      <c r="E32" s="12">
        <v>8930</v>
      </c>
      <c r="F32" s="12"/>
      <c r="G32" s="12">
        <v>59100</v>
      </c>
      <c r="H32" s="12"/>
      <c r="I32" s="12">
        <v>592000</v>
      </c>
      <c r="J32" s="12"/>
      <c r="K32" s="12">
        <v>133000</v>
      </c>
      <c r="L32" s="12"/>
      <c r="M32" s="12">
        <v>1100000</v>
      </c>
      <c r="N32" s="12"/>
      <c r="O32" s="12">
        <v>15900</v>
      </c>
      <c r="P32" s="91"/>
      <c r="Q32" s="12">
        <v>141000</v>
      </c>
      <c r="R32" s="91"/>
      <c r="S32" s="12">
        <v>37600</v>
      </c>
      <c r="T32" s="91"/>
      <c r="U32" s="12">
        <v>94300</v>
      </c>
    </row>
    <row r="33" spans="1:21" ht="12" customHeight="1">
      <c r="A33" s="631" t="s">
        <v>282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</row>
    <row r="34" spans="1:21" ht="12" customHeight="1">
      <c r="A34" s="595" t="s">
        <v>290</v>
      </c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578"/>
      <c r="S34" s="578"/>
      <c r="T34" s="578"/>
      <c r="U34" s="578"/>
    </row>
    <row r="35" spans="1:21" ht="12" customHeight="1">
      <c r="A35" s="563" t="s">
        <v>617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</row>
    <row r="36" spans="1:21" ht="12" customHeight="1">
      <c r="A36" s="595" t="s">
        <v>326</v>
      </c>
      <c r="B36" s="578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</row>
    <row r="37" spans="1:21" ht="12" customHeight="1">
      <c r="A37" s="623" t="s">
        <v>327</v>
      </c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630"/>
      <c r="U37" s="630"/>
    </row>
    <row r="38" spans="1:21" ht="12" customHeight="1">
      <c r="A38" s="593"/>
      <c r="B38" s="578"/>
      <c r="C38" s="578"/>
      <c r="D38" s="578"/>
      <c r="E38" s="578"/>
      <c r="F38" s="578"/>
      <c r="G38" s="578"/>
      <c r="H38" s="578"/>
      <c r="I38" s="578" t="s">
        <v>5</v>
      </c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578"/>
      <c r="U38" s="578"/>
    </row>
    <row r="39" spans="1:21" ht="12" customHeight="1">
      <c r="A39" s="593" t="s">
        <v>270</v>
      </c>
      <c r="B39" s="578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8"/>
      <c r="R39" s="578"/>
      <c r="S39" s="578"/>
      <c r="T39" s="578"/>
      <c r="U39" s="578"/>
    </row>
  </sheetData>
  <sheetProtection/>
  <mergeCells count="15">
    <mergeCell ref="A37:U37"/>
    <mergeCell ref="A38:U38"/>
    <mergeCell ref="A39:U39"/>
    <mergeCell ref="A33:U33"/>
    <mergeCell ref="A34:U34"/>
    <mergeCell ref="A35:U35"/>
    <mergeCell ref="A36:U36"/>
    <mergeCell ref="A1:U1"/>
    <mergeCell ref="A2:U2"/>
    <mergeCell ref="A3:U3"/>
    <mergeCell ref="C4:E4"/>
    <mergeCell ref="G4:I4"/>
    <mergeCell ref="K4:M4"/>
    <mergeCell ref="O4:Q4"/>
    <mergeCell ref="S4:U4"/>
  </mergeCells>
  <printOptions/>
  <pageMargins left="1" right="0.5" top="0.5" bottom="0.5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A1" sqref="A1:Q1"/>
    </sheetView>
  </sheetViews>
  <sheetFormatPr defaultColWidth="9.140625" defaultRowHeight="11.25" customHeight="1"/>
  <cols>
    <col min="1" max="1" width="15.8515625" style="23" customWidth="1"/>
    <col min="2" max="2" width="1.8515625" style="23" customWidth="1"/>
    <col min="3" max="3" width="11.8515625" style="23" customWidth="1"/>
    <col min="4" max="4" width="1.8515625" style="23" customWidth="1"/>
    <col min="5" max="5" width="10.00390625" style="23" bestFit="1" customWidth="1"/>
    <col min="6" max="6" width="2.00390625" style="23" customWidth="1"/>
    <col min="7" max="7" width="11.140625" style="23" bestFit="1" customWidth="1"/>
    <col min="8" max="8" width="1.8515625" style="23" customWidth="1"/>
    <col min="9" max="9" width="10.00390625" style="23" bestFit="1" customWidth="1"/>
    <col min="10" max="10" width="1.8515625" style="23" customWidth="1"/>
    <col min="11" max="11" width="11.8515625" style="23" customWidth="1"/>
    <col min="12" max="12" width="1.8515625" style="23" customWidth="1"/>
    <col min="13" max="13" width="10.00390625" style="23" bestFit="1" customWidth="1"/>
    <col min="14" max="14" width="2.00390625" style="23" customWidth="1"/>
    <col min="15" max="15" width="11.8515625" style="23" customWidth="1"/>
    <col min="16" max="16" width="1.8515625" style="23" customWidth="1"/>
    <col min="17" max="17" width="10.00390625" style="23" bestFit="1" customWidth="1"/>
    <col min="18" max="18" width="1.8515625" style="23" customWidth="1"/>
    <col min="19" max="16384" width="9.140625" style="23" customWidth="1"/>
  </cols>
  <sheetData>
    <row r="1" spans="1:18" ht="11.25" customHeight="1">
      <c r="A1" s="574" t="s">
        <v>213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66"/>
    </row>
    <row r="2" spans="1:18" ht="12" customHeight="1">
      <c r="A2" s="626" t="s">
        <v>328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6"/>
    </row>
    <row r="3" spans="1:18" ht="11.25" customHeight="1">
      <c r="A3" s="574"/>
      <c r="B3" s="574"/>
      <c r="C3" s="574" t="s">
        <v>5</v>
      </c>
      <c r="D3" s="574"/>
      <c r="E3" s="574"/>
      <c r="F3" s="574" t="s">
        <v>0</v>
      </c>
      <c r="G3" s="574" t="s">
        <v>5</v>
      </c>
      <c r="H3" s="574"/>
      <c r="I3" s="574"/>
      <c r="J3" s="574" t="s">
        <v>0</v>
      </c>
      <c r="K3" s="574"/>
      <c r="L3" s="574"/>
      <c r="M3" s="574"/>
      <c r="N3" s="574"/>
      <c r="O3" s="574"/>
      <c r="P3" s="574"/>
      <c r="Q3" s="574"/>
      <c r="R3" s="66"/>
    </row>
    <row r="4" spans="1:18" ht="11.25" customHeight="1">
      <c r="A4" s="14"/>
      <c r="B4" s="14"/>
      <c r="C4" s="618" t="s">
        <v>167</v>
      </c>
      <c r="D4" s="618"/>
      <c r="E4" s="632"/>
      <c r="F4" s="632"/>
      <c r="G4" s="632"/>
      <c r="H4" s="632"/>
      <c r="I4" s="632"/>
      <c r="J4" s="14"/>
      <c r="K4" s="624" t="s">
        <v>214</v>
      </c>
      <c r="L4" s="624"/>
      <c r="M4" s="632"/>
      <c r="N4" s="632"/>
      <c r="O4" s="632"/>
      <c r="P4" s="632"/>
      <c r="Q4" s="632"/>
      <c r="R4" s="66"/>
    </row>
    <row r="5" spans="1:18" ht="11.25" customHeight="1">
      <c r="A5" s="66"/>
      <c r="B5" s="66"/>
      <c r="C5" s="605">
        <v>2011</v>
      </c>
      <c r="D5" s="605"/>
      <c r="E5" s="605"/>
      <c r="F5" s="66"/>
      <c r="G5" s="605">
        <v>2012</v>
      </c>
      <c r="H5" s="605"/>
      <c r="I5" s="605"/>
      <c r="J5" s="66"/>
      <c r="K5" s="605">
        <v>2011</v>
      </c>
      <c r="L5" s="605"/>
      <c r="M5" s="605"/>
      <c r="N5" s="66"/>
      <c r="O5" s="605">
        <v>2012</v>
      </c>
      <c r="P5" s="605"/>
      <c r="Q5" s="605"/>
      <c r="R5" s="66"/>
    </row>
    <row r="6" spans="1:18" ht="11.25" customHeight="1">
      <c r="A6" s="66"/>
      <c r="B6" s="66"/>
      <c r="C6" s="22" t="s">
        <v>249</v>
      </c>
      <c r="D6" s="22"/>
      <c r="E6" s="22" t="s">
        <v>250</v>
      </c>
      <c r="F6" s="66"/>
      <c r="G6" s="22" t="s">
        <v>249</v>
      </c>
      <c r="H6" s="22"/>
      <c r="I6" s="22" t="s">
        <v>250</v>
      </c>
      <c r="J6" s="66"/>
      <c r="K6" s="22" t="s">
        <v>249</v>
      </c>
      <c r="L6" s="22"/>
      <c r="M6" s="22" t="s">
        <v>250</v>
      </c>
      <c r="N6" s="66"/>
      <c r="O6" s="22" t="s">
        <v>249</v>
      </c>
      <c r="P6" s="22"/>
      <c r="Q6" s="22" t="s">
        <v>250</v>
      </c>
      <c r="R6" s="66"/>
    </row>
    <row r="7" spans="1:18" ht="11.25" customHeight="1">
      <c r="A7" s="3" t="s">
        <v>192</v>
      </c>
      <c r="B7" s="67"/>
      <c r="C7" s="84" t="s">
        <v>193</v>
      </c>
      <c r="D7" s="84"/>
      <c r="E7" s="84" t="s">
        <v>194</v>
      </c>
      <c r="F7" s="52"/>
      <c r="G7" s="84" t="s">
        <v>193</v>
      </c>
      <c r="H7" s="84"/>
      <c r="I7" s="84" t="s">
        <v>194</v>
      </c>
      <c r="J7" s="67"/>
      <c r="K7" s="84" t="s">
        <v>193</v>
      </c>
      <c r="L7" s="84"/>
      <c r="M7" s="84" t="s">
        <v>194</v>
      </c>
      <c r="N7" s="52"/>
      <c r="O7" s="84" t="s">
        <v>193</v>
      </c>
      <c r="P7" s="84"/>
      <c r="Q7" s="84" t="s">
        <v>194</v>
      </c>
      <c r="R7" s="66"/>
    </row>
    <row r="8" spans="1:22" ht="11.25" customHeight="1">
      <c r="A8" s="16" t="s">
        <v>171</v>
      </c>
      <c r="B8" s="66"/>
      <c r="C8" s="41">
        <v>14400</v>
      </c>
      <c r="D8" s="41"/>
      <c r="E8" s="175">
        <v>78000</v>
      </c>
      <c r="F8" s="47"/>
      <c r="G8" s="41">
        <v>23900</v>
      </c>
      <c r="H8" s="41"/>
      <c r="I8" s="175">
        <v>152000</v>
      </c>
      <c r="J8" s="47"/>
      <c r="K8" s="41">
        <v>14300</v>
      </c>
      <c r="L8" s="41"/>
      <c r="M8" s="175">
        <v>40300</v>
      </c>
      <c r="N8" s="47"/>
      <c r="O8" s="41">
        <v>15700</v>
      </c>
      <c r="P8" s="41"/>
      <c r="Q8" s="175">
        <v>48100</v>
      </c>
      <c r="R8" s="66"/>
      <c r="T8" s="41"/>
      <c r="U8" s="41"/>
      <c r="V8" s="175"/>
    </row>
    <row r="9" spans="1:22" ht="11.25" customHeight="1">
      <c r="A9" s="16" t="s">
        <v>172</v>
      </c>
      <c r="B9" s="66"/>
      <c r="C9" s="41">
        <v>20400</v>
      </c>
      <c r="D9" s="41"/>
      <c r="E9" s="41">
        <v>177000</v>
      </c>
      <c r="F9" s="121"/>
      <c r="G9" s="41">
        <v>20000</v>
      </c>
      <c r="H9" s="41"/>
      <c r="I9" s="41">
        <v>159000</v>
      </c>
      <c r="J9" s="121"/>
      <c r="K9" s="41">
        <v>38000</v>
      </c>
      <c r="L9" s="41"/>
      <c r="M9" s="41">
        <v>124000</v>
      </c>
      <c r="N9" s="121"/>
      <c r="O9" s="41">
        <v>41400</v>
      </c>
      <c r="P9" s="41"/>
      <c r="Q9" s="41">
        <v>140000</v>
      </c>
      <c r="R9" s="66"/>
      <c r="T9" s="41"/>
      <c r="U9" s="41"/>
      <c r="V9" s="41"/>
    </row>
    <row r="10" spans="1:22" ht="11.25" customHeight="1">
      <c r="A10" s="16" t="s">
        <v>173</v>
      </c>
      <c r="B10" s="66"/>
      <c r="C10" s="41">
        <v>383000</v>
      </c>
      <c r="D10" s="41"/>
      <c r="E10" s="41">
        <v>1880000</v>
      </c>
      <c r="F10" s="121"/>
      <c r="G10" s="41">
        <v>341000</v>
      </c>
      <c r="H10" s="41"/>
      <c r="I10" s="41">
        <v>1600000</v>
      </c>
      <c r="J10" s="121"/>
      <c r="K10" s="41">
        <v>557000</v>
      </c>
      <c r="L10" s="41"/>
      <c r="M10" s="41">
        <v>1570000</v>
      </c>
      <c r="N10" s="121"/>
      <c r="O10" s="41">
        <v>539000</v>
      </c>
      <c r="P10" s="41"/>
      <c r="Q10" s="41">
        <v>1350000</v>
      </c>
      <c r="R10" s="66"/>
      <c r="T10" s="41"/>
      <c r="U10" s="41"/>
      <c r="V10" s="41"/>
    </row>
    <row r="11" spans="1:18" ht="11.25" customHeight="1">
      <c r="A11" s="16" t="s">
        <v>174</v>
      </c>
      <c r="B11" s="66"/>
      <c r="C11" s="41">
        <v>8470</v>
      </c>
      <c r="D11" s="41"/>
      <c r="E11" s="41">
        <v>57100</v>
      </c>
      <c r="F11" s="121"/>
      <c r="G11" s="41">
        <v>22200</v>
      </c>
      <c r="H11" s="41"/>
      <c r="I11" s="41">
        <v>126000</v>
      </c>
      <c r="J11" s="121"/>
      <c r="K11" s="41">
        <v>13900</v>
      </c>
      <c r="L11" s="41"/>
      <c r="M11" s="41">
        <v>87500</v>
      </c>
      <c r="N11" s="121"/>
      <c r="O11" s="41">
        <v>13400</v>
      </c>
      <c r="P11" s="41"/>
      <c r="Q11" s="41">
        <v>67200</v>
      </c>
      <c r="R11" s="66"/>
    </row>
    <row r="12" spans="1:18" ht="11.25" customHeight="1">
      <c r="A12" s="16" t="s">
        <v>175</v>
      </c>
      <c r="B12" s="66"/>
      <c r="C12" s="41">
        <v>5970</v>
      </c>
      <c r="D12" s="41"/>
      <c r="E12" s="41">
        <v>31100</v>
      </c>
      <c r="F12" s="121"/>
      <c r="G12" s="41">
        <v>4820</v>
      </c>
      <c r="H12" s="41"/>
      <c r="I12" s="41">
        <v>19700</v>
      </c>
      <c r="J12" s="121"/>
      <c r="K12" s="41">
        <v>29000</v>
      </c>
      <c r="L12" s="41"/>
      <c r="M12" s="41">
        <v>126000</v>
      </c>
      <c r="N12" s="121"/>
      <c r="O12" s="41">
        <v>43900</v>
      </c>
      <c r="P12" s="41"/>
      <c r="Q12" s="41">
        <v>104000</v>
      </c>
      <c r="R12" s="66"/>
    </row>
    <row r="13" spans="1:18" ht="11.25" customHeight="1">
      <c r="A13" s="16" t="s">
        <v>176</v>
      </c>
      <c r="B13" s="66"/>
      <c r="C13" s="41">
        <v>1690</v>
      </c>
      <c r="D13" s="41"/>
      <c r="E13" s="41">
        <v>10300</v>
      </c>
      <c r="F13" s="121"/>
      <c r="G13" s="41">
        <v>1260</v>
      </c>
      <c r="H13" s="41"/>
      <c r="I13" s="41">
        <v>7230</v>
      </c>
      <c r="J13" s="121"/>
      <c r="K13" s="41">
        <v>12200</v>
      </c>
      <c r="L13" s="41"/>
      <c r="M13" s="41">
        <v>42200</v>
      </c>
      <c r="N13" s="121"/>
      <c r="O13" s="41">
        <v>8880</v>
      </c>
      <c r="P13" s="41"/>
      <c r="Q13" s="41">
        <v>33300</v>
      </c>
      <c r="R13" s="66"/>
    </row>
    <row r="14" spans="1:18" ht="11.25" customHeight="1">
      <c r="A14" s="16" t="s">
        <v>177</v>
      </c>
      <c r="B14" s="66"/>
      <c r="C14" s="41">
        <v>8810</v>
      </c>
      <c r="D14" s="41"/>
      <c r="E14" s="41">
        <v>62300</v>
      </c>
      <c r="F14" s="121"/>
      <c r="G14" s="41">
        <v>9470</v>
      </c>
      <c r="H14" s="41"/>
      <c r="I14" s="41">
        <v>60300</v>
      </c>
      <c r="J14" s="121"/>
      <c r="K14" s="41">
        <v>7480</v>
      </c>
      <c r="L14" s="41"/>
      <c r="M14" s="41">
        <v>52100</v>
      </c>
      <c r="N14" s="121"/>
      <c r="O14" s="41">
        <v>8760</v>
      </c>
      <c r="P14" s="41"/>
      <c r="Q14" s="41">
        <v>40600</v>
      </c>
      <c r="R14" s="66"/>
    </row>
    <row r="15" spans="1:18" ht="11.25" customHeight="1">
      <c r="A15" s="16" t="s">
        <v>178</v>
      </c>
      <c r="B15" s="66"/>
      <c r="C15" s="41">
        <v>19100</v>
      </c>
      <c r="D15" s="41"/>
      <c r="E15" s="41">
        <v>150000</v>
      </c>
      <c r="F15" s="121"/>
      <c r="G15" s="41">
        <v>16400</v>
      </c>
      <c r="H15" s="41"/>
      <c r="I15" s="41">
        <v>117000</v>
      </c>
      <c r="J15" s="121"/>
      <c r="K15" s="41">
        <v>17100</v>
      </c>
      <c r="L15" s="41"/>
      <c r="M15" s="41">
        <v>81700</v>
      </c>
      <c r="N15" s="121"/>
      <c r="O15" s="41">
        <v>9750</v>
      </c>
      <c r="P15" s="41"/>
      <c r="Q15" s="41">
        <v>39400</v>
      </c>
      <c r="R15" s="66"/>
    </row>
    <row r="16" spans="1:18" ht="11.25" customHeight="1">
      <c r="A16" s="16" t="s">
        <v>180</v>
      </c>
      <c r="B16" s="66"/>
      <c r="C16" s="41">
        <v>3150</v>
      </c>
      <c r="D16" s="41"/>
      <c r="E16" s="41">
        <v>24100</v>
      </c>
      <c r="F16" s="121"/>
      <c r="G16" s="41">
        <v>3960</v>
      </c>
      <c r="H16" s="41"/>
      <c r="I16" s="41">
        <v>15500</v>
      </c>
      <c r="J16" s="121"/>
      <c r="K16" s="41">
        <v>7000</v>
      </c>
      <c r="L16" s="41"/>
      <c r="M16" s="41">
        <v>45400</v>
      </c>
      <c r="N16" s="121"/>
      <c r="O16" s="41">
        <v>5340</v>
      </c>
      <c r="P16" s="41"/>
      <c r="Q16" s="41">
        <v>30900</v>
      </c>
      <c r="R16" s="66"/>
    </row>
    <row r="17" spans="1:18" ht="11.25" customHeight="1">
      <c r="A17" s="16" t="s">
        <v>363</v>
      </c>
      <c r="B17" s="66"/>
      <c r="C17" s="41">
        <v>5170</v>
      </c>
      <c r="D17" s="41"/>
      <c r="E17" s="41">
        <v>41000</v>
      </c>
      <c r="F17" s="121"/>
      <c r="G17" s="41">
        <v>4270</v>
      </c>
      <c r="H17" s="41"/>
      <c r="I17" s="41">
        <v>28900</v>
      </c>
      <c r="J17" s="121"/>
      <c r="K17" s="41">
        <v>11600</v>
      </c>
      <c r="L17" s="41"/>
      <c r="M17" s="41">
        <v>42800</v>
      </c>
      <c r="N17" s="121"/>
      <c r="O17" s="41">
        <v>8070</v>
      </c>
      <c r="P17" s="41"/>
      <c r="Q17" s="41">
        <v>27600</v>
      </c>
      <c r="R17" s="66"/>
    </row>
    <row r="18" spans="1:18" ht="11.25" customHeight="1">
      <c r="A18" s="16" t="s">
        <v>183</v>
      </c>
      <c r="B18" s="66"/>
      <c r="C18" s="41">
        <v>4170</v>
      </c>
      <c r="D18" s="41"/>
      <c r="E18" s="41">
        <v>22500</v>
      </c>
      <c r="F18" s="121"/>
      <c r="G18" s="41">
        <v>2990</v>
      </c>
      <c r="H18" s="41"/>
      <c r="I18" s="41">
        <v>18600</v>
      </c>
      <c r="J18" s="121"/>
      <c r="K18" s="41">
        <v>3400</v>
      </c>
      <c r="L18" s="41"/>
      <c r="M18" s="41">
        <v>9660</v>
      </c>
      <c r="N18" s="121"/>
      <c r="O18" s="41">
        <v>3200</v>
      </c>
      <c r="P18" s="41"/>
      <c r="Q18" s="41">
        <v>7390</v>
      </c>
      <c r="R18" s="66"/>
    </row>
    <row r="19" spans="1:18" ht="11.25" customHeight="1">
      <c r="A19" s="16" t="s">
        <v>185</v>
      </c>
      <c r="B19" s="66"/>
      <c r="C19" s="56">
        <v>25700</v>
      </c>
      <c r="D19" s="107" t="s">
        <v>2</v>
      </c>
      <c r="E19" s="56">
        <v>173000</v>
      </c>
      <c r="F19" s="107" t="s">
        <v>2</v>
      </c>
      <c r="G19" s="56">
        <v>29400</v>
      </c>
      <c r="H19" s="56"/>
      <c r="I19" s="56">
        <v>172000</v>
      </c>
      <c r="J19" s="56"/>
      <c r="K19" s="56">
        <v>27400</v>
      </c>
      <c r="L19" s="107" t="s">
        <v>2</v>
      </c>
      <c r="M19" s="56">
        <v>50200</v>
      </c>
      <c r="N19" s="107" t="s">
        <v>2</v>
      </c>
      <c r="O19" s="56">
        <v>18200</v>
      </c>
      <c r="P19" s="56"/>
      <c r="Q19" s="56">
        <v>43900</v>
      </c>
      <c r="R19" s="66"/>
    </row>
    <row r="20" spans="1:18" ht="11.25" customHeight="1">
      <c r="A20" s="68" t="s">
        <v>4</v>
      </c>
      <c r="B20" s="67"/>
      <c r="C20" s="51">
        <v>501000</v>
      </c>
      <c r="D20" s="51"/>
      <c r="E20" s="51">
        <v>2710000</v>
      </c>
      <c r="F20" s="126"/>
      <c r="G20" s="51">
        <v>479000</v>
      </c>
      <c r="H20" s="51"/>
      <c r="I20" s="51">
        <v>2480000</v>
      </c>
      <c r="J20" s="126"/>
      <c r="K20" s="51">
        <v>739000</v>
      </c>
      <c r="L20" s="51"/>
      <c r="M20" s="51">
        <v>2280000</v>
      </c>
      <c r="N20" s="126"/>
      <c r="O20" s="51">
        <v>716000</v>
      </c>
      <c r="P20" s="51"/>
      <c r="Q20" s="51">
        <v>1930000</v>
      </c>
      <c r="R20" s="66"/>
    </row>
    <row r="21" spans="1:18" ht="12" customHeight="1">
      <c r="A21" s="575" t="s">
        <v>396</v>
      </c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66"/>
    </row>
    <row r="22" spans="1:18" ht="12" customHeight="1">
      <c r="A22" s="633" t="s">
        <v>290</v>
      </c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19"/>
    </row>
    <row r="23" spans="1:18" ht="12" customHeight="1">
      <c r="A23" s="578"/>
      <c r="B23" s="578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66"/>
    </row>
    <row r="24" spans="1:18" ht="12" customHeight="1">
      <c r="A24" s="578" t="s">
        <v>270</v>
      </c>
      <c r="B24" s="578"/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66"/>
    </row>
    <row r="26" ht="11.25" customHeight="1">
      <c r="C26" s="23" t="s">
        <v>5</v>
      </c>
    </row>
    <row r="29" spans="7:11" ht="11.25" customHeight="1">
      <c r="G29" s="23" t="s">
        <v>5</v>
      </c>
      <c r="K29" s="23" t="s">
        <v>5</v>
      </c>
    </row>
  </sheetData>
  <sheetProtection/>
  <mergeCells count="13">
    <mergeCell ref="A23:Q23"/>
    <mergeCell ref="A24:Q24"/>
    <mergeCell ref="C5:E5"/>
    <mergeCell ref="G5:I5"/>
    <mergeCell ref="K5:M5"/>
    <mergeCell ref="O5:Q5"/>
    <mergeCell ref="A21:Q21"/>
    <mergeCell ref="A1:Q1"/>
    <mergeCell ref="A2:Q2"/>
    <mergeCell ref="A3:Q3"/>
    <mergeCell ref="C4:I4"/>
    <mergeCell ref="K4:Q4"/>
    <mergeCell ref="A22:Q22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100" workbookViewId="0" topLeftCell="A1">
      <selection activeCell="A1" sqref="A1:L1"/>
    </sheetView>
  </sheetViews>
  <sheetFormatPr defaultColWidth="9.140625" defaultRowHeight="11.25" customHeight="1"/>
  <cols>
    <col min="1" max="1" width="35.8515625" style="189" customWidth="1"/>
    <col min="2" max="2" width="18.140625" style="189" customWidth="1"/>
    <col min="3" max="3" width="1.8515625" style="189" customWidth="1"/>
    <col min="4" max="4" width="10.8515625" style="189" customWidth="1"/>
    <col min="5" max="5" width="1.8515625" style="189" customWidth="1"/>
    <col min="6" max="6" width="10.8515625" style="189" customWidth="1"/>
    <col min="7" max="7" width="1.8515625" style="189" customWidth="1"/>
    <col min="8" max="8" width="10.8515625" style="189" customWidth="1"/>
    <col min="9" max="9" width="1.8515625" style="189" customWidth="1"/>
    <col min="10" max="10" width="11.140625" style="189" bestFit="1" customWidth="1"/>
    <col min="11" max="11" width="1.8515625" style="189" customWidth="1"/>
    <col min="12" max="12" width="10.8515625" style="189" customWidth="1"/>
    <col min="13" max="16384" width="9.140625" style="189" customWidth="1"/>
  </cols>
  <sheetData>
    <row r="1" spans="1:12" ht="11.25" customHeight="1">
      <c r="A1" s="570" t="s">
        <v>215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</row>
    <row r="2" spans="1:12" ht="12" customHeight="1">
      <c r="A2" s="570" t="s">
        <v>286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</row>
    <row r="3" spans="1:12" ht="10.5" customHeight="1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</row>
    <row r="4" spans="1:12" ht="11.25" customHeight="1">
      <c r="A4" s="570" t="s">
        <v>216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</row>
    <row r="5" spans="1:12" ht="10.5" customHeight="1">
      <c r="A5" s="571"/>
      <c r="B5" s="572"/>
      <c r="C5" s="572"/>
      <c r="D5" s="572"/>
      <c r="E5" s="572" t="s">
        <v>0</v>
      </c>
      <c r="F5" s="572"/>
      <c r="G5" s="572"/>
      <c r="H5" s="572"/>
      <c r="I5" s="572"/>
      <c r="J5" s="572"/>
      <c r="K5" s="572"/>
      <c r="L5" s="572"/>
    </row>
    <row r="6" spans="1:12" ht="11.25" customHeight="1">
      <c r="A6" s="61"/>
      <c r="B6" s="61"/>
      <c r="C6" s="269"/>
      <c r="D6" s="213" t="s">
        <v>276</v>
      </c>
      <c r="E6" s="268"/>
      <c r="F6" s="213" t="s">
        <v>280</v>
      </c>
      <c r="G6" s="268"/>
      <c r="H6" s="213" t="s">
        <v>332</v>
      </c>
      <c r="I6" s="268"/>
      <c r="J6" s="213" t="s">
        <v>361</v>
      </c>
      <c r="K6" s="268"/>
      <c r="L6" s="213" t="s">
        <v>383</v>
      </c>
    </row>
    <row r="7" spans="1:12" ht="11.25" customHeight="1">
      <c r="A7" s="27" t="s">
        <v>1</v>
      </c>
      <c r="B7" s="28"/>
      <c r="C7" s="29"/>
      <c r="D7" s="30"/>
      <c r="E7" s="45"/>
      <c r="F7" s="30"/>
      <c r="G7" s="45"/>
      <c r="H7" s="30"/>
      <c r="I7" s="45"/>
      <c r="J7" s="30"/>
      <c r="K7" s="45"/>
      <c r="L7" s="30"/>
    </row>
    <row r="8" spans="1:12" ht="11.25" customHeight="1">
      <c r="A8" s="32" t="s">
        <v>217</v>
      </c>
      <c r="B8" s="33"/>
      <c r="C8" s="478"/>
      <c r="D8" s="479"/>
      <c r="E8" s="466"/>
      <c r="F8" s="479"/>
      <c r="G8" s="461"/>
      <c r="H8" s="30"/>
      <c r="I8" s="45"/>
      <c r="J8" s="30"/>
      <c r="K8" s="45"/>
      <c r="L8" s="30"/>
    </row>
    <row r="9" spans="1:12" ht="11.25" customHeight="1">
      <c r="A9" s="34" t="s">
        <v>218</v>
      </c>
      <c r="B9" s="28" t="s">
        <v>219</v>
      </c>
      <c r="C9" s="36"/>
      <c r="D9" s="35">
        <v>219000</v>
      </c>
      <c r="E9" s="45"/>
      <c r="F9" s="35">
        <v>149000</v>
      </c>
      <c r="G9" s="461"/>
      <c r="H9" s="35">
        <v>160000</v>
      </c>
      <c r="I9" s="45" t="s">
        <v>2</v>
      </c>
      <c r="J9" s="35">
        <v>187000</v>
      </c>
      <c r="K9" s="45" t="s">
        <v>2</v>
      </c>
      <c r="L9" s="35">
        <v>180000</v>
      </c>
    </row>
    <row r="10" spans="1:12" ht="11.25" customHeight="1">
      <c r="A10" s="37" t="s">
        <v>262</v>
      </c>
      <c r="B10" s="38" t="s">
        <v>220</v>
      </c>
      <c r="C10" s="281"/>
      <c r="D10" s="270">
        <v>0.36</v>
      </c>
      <c r="E10" s="258"/>
      <c r="F10" s="270">
        <v>0.46</v>
      </c>
      <c r="G10" s="258"/>
      <c r="H10" s="270">
        <v>0.41</v>
      </c>
      <c r="I10" s="258" t="s">
        <v>2</v>
      </c>
      <c r="J10" s="270">
        <v>0.34</v>
      </c>
      <c r="K10" s="258" t="s">
        <v>2</v>
      </c>
      <c r="L10" s="270">
        <v>0.36</v>
      </c>
    </row>
    <row r="11" spans="1:12" ht="11.25" customHeight="1">
      <c r="A11" s="521" t="s">
        <v>337</v>
      </c>
      <c r="B11" s="39"/>
      <c r="C11" s="36"/>
      <c r="D11" s="35"/>
      <c r="E11" s="45"/>
      <c r="F11" s="35"/>
      <c r="G11" s="45"/>
      <c r="H11" s="35"/>
      <c r="I11" s="45"/>
      <c r="J11" s="35"/>
      <c r="K11" s="45"/>
      <c r="L11" s="35"/>
    </row>
    <row r="12" spans="1:12" ht="11.25" customHeight="1">
      <c r="A12" s="43" t="s">
        <v>357</v>
      </c>
      <c r="B12" s="38"/>
      <c r="C12" s="36"/>
      <c r="D12" s="35">
        <v>836000</v>
      </c>
      <c r="E12" s="45"/>
      <c r="F12" s="35">
        <v>711000</v>
      </c>
      <c r="G12" s="45"/>
      <c r="H12" s="35">
        <v>703000</v>
      </c>
      <c r="I12" s="45"/>
      <c r="J12" s="35">
        <v>751000</v>
      </c>
      <c r="K12" s="45"/>
      <c r="L12" s="35">
        <v>763000</v>
      </c>
    </row>
    <row r="13" spans="1:12" ht="11.25" customHeight="1">
      <c r="A13" s="43" t="s">
        <v>358</v>
      </c>
      <c r="B13" s="38"/>
      <c r="C13" s="36"/>
      <c r="D13" s="40">
        <v>104000</v>
      </c>
      <c r="E13" s="45"/>
      <c r="F13" s="40">
        <v>56500</v>
      </c>
      <c r="G13" s="45"/>
      <c r="H13" s="40">
        <v>52700</v>
      </c>
      <c r="I13" s="45"/>
      <c r="J13" s="40">
        <v>66000</v>
      </c>
      <c r="K13" s="45"/>
      <c r="L13" s="40">
        <v>103000</v>
      </c>
    </row>
    <row r="14" spans="1:12" s="467" customFormat="1" ht="11.25" customHeight="1">
      <c r="A14" s="517" t="s">
        <v>359</v>
      </c>
      <c r="B14" s="39"/>
      <c r="C14" s="45"/>
      <c r="D14" s="42">
        <v>368000</v>
      </c>
      <c r="E14" s="268"/>
      <c r="F14" s="42">
        <v>414000</v>
      </c>
      <c r="G14" s="483"/>
      <c r="H14" s="42">
        <v>353000</v>
      </c>
      <c r="I14" s="268"/>
      <c r="J14" s="42">
        <v>296000</v>
      </c>
      <c r="K14" s="268"/>
      <c r="L14" s="42">
        <v>300000</v>
      </c>
    </row>
    <row r="15" spans="1:12" ht="11.25" customHeight="1">
      <c r="A15" s="523" t="s">
        <v>4</v>
      </c>
      <c r="B15" s="38"/>
      <c r="C15" s="45"/>
      <c r="D15" s="40">
        <v>1310000</v>
      </c>
      <c r="E15" s="45"/>
      <c r="F15" s="40">
        <v>1180000</v>
      </c>
      <c r="G15" s="461"/>
      <c r="H15" s="40">
        <v>1110000</v>
      </c>
      <c r="I15" s="45"/>
      <c r="J15" s="40">
        <v>1110000</v>
      </c>
      <c r="K15" s="45"/>
      <c r="L15" s="40">
        <v>1170000</v>
      </c>
    </row>
    <row r="16" spans="1:12" ht="11.25" customHeight="1">
      <c r="A16" s="524" t="s">
        <v>360</v>
      </c>
      <c r="B16" s="39" t="s">
        <v>221</v>
      </c>
      <c r="C16" s="45"/>
      <c r="D16" s="44">
        <v>9200</v>
      </c>
      <c r="E16" s="45"/>
      <c r="F16" s="44">
        <v>6290</v>
      </c>
      <c r="G16" s="45"/>
      <c r="H16" s="44">
        <v>8520</v>
      </c>
      <c r="I16" s="45"/>
      <c r="J16" s="44">
        <v>9960</v>
      </c>
      <c r="K16" s="45"/>
      <c r="L16" s="44">
        <v>9450</v>
      </c>
    </row>
    <row r="17" spans="1:12" ht="11.25" customHeight="1">
      <c r="A17" s="271" t="s">
        <v>275</v>
      </c>
      <c r="B17" s="38"/>
      <c r="C17" s="36"/>
      <c r="D17" s="40"/>
      <c r="E17" s="45"/>
      <c r="F17" s="40"/>
      <c r="G17" s="45"/>
      <c r="H17" s="40"/>
      <c r="I17" s="45"/>
      <c r="J17" s="40"/>
      <c r="K17" s="45"/>
      <c r="L17" s="40"/>
    </row>
    <row r="18" spans="1:12" ht="11.25" customHeight="1">
      <c r="A18" s="37" t="s">
        <v>338</v>
      </c>
      <c r="B18" s="38"/>
      <c r="C18" s="36"/>
      <c r="D18" s="40">
        <v>574000</v>
      </c>
      <c r="E18" s="45"/>
      <c r="F18" s="40">
        <v>597000</v>
      </c>
      <c r="G18" s="45"/>
      <c r="H18" s="40">
        <v>601000</v>
      </c>
      <c r="I18" s="45"/>
      <c r="J18" s="40">
        <v>538000</v>
      </c>
      <c r="K18" s="45"/>
      <c r="L18" s="40">
        <v>485000</v>
      </c>
    </row>
    <row r="19" spans="1:12" ht="11.25" customHeight="1">
      <c r="A19" s="202" t="s">
        <v>222</v>
      </c>
      <c r="B19" s="33" t="s">
        <v>219</v>
      </c>
      <c r="C19" s="45"/>
      <c r="D19" s="48">
        <v>655</v>
      </c>
      <c r="E19" s="258"/>
      <c r="F19" s="48">
        <v>671</v>
      </c>
      <c r="G19" s="258"/>
      <c r="H19" s="48">
        <v>704</v>
      </c>
      <c r="I19" s="258"/>
      <c r="J19" s="48">
        <v>679</v>
      </c>
      <c r="K19" s="258"/>
      <c r="L19" s="48">
        <v>545</v>
      </c>
    </row>
    <row r="20" spans="1:12" ht="11.25" customHeight="1">
      <c r="A20" s="518" t="s">
        <v>223</v>
      </c>
      <c r="B20" s="476"/>
      <c r="C20" s="36"/>
      <c r="D20" s="35"/>
      <c r="E20" s="45"/>
      <c r="F20" s="35"/>
      <c r="G20" s="461"/>
      <c r="H20" s="35"/>
      <c r="I20" s="484"/>
      <c r="J20" s="465"/>
      <c r="K20" s="466"/>
      <c r="L20" s="35"/>
    </row>
    <row r="21" spans="1:12" ht="11.25" customHeight="1">
      <c r="A21" s="202" t="s">
        <v>224</v>
      </c>
      <c r="B21" s="33"/>
      <c r="C21" s="36"/>
      <c r="D21" s="35"/>
      <c r="E21" s="45"/>
      <c r="F21" s="35"/>
      <c r="G21" s="45"/>
      <c r="H21" s="35"/>
      <c r="I21" s="45"/>
      <c r="J21" s="35"/>
      <c r="K21" s="45"/>
      <c r="L21" s="35"/>
    </row>
    <row r="22" spans="1:12" ht="11.25" customHeight="1">
      <c r="A22" s="272" t="s">
        <v>225</v>
      </c>
      <c r="B22" s="28"/>
      <c r="C22" s="464"/>
      <c r="D22" s="465">
        <v>603000</v>
      </c>
      <c r="E22" s="466"/>
      <c r="F22" s="465">
        <v>588000</v>
      </c>
      <c r="G22" s="461"/>
      <c r="H22" s="465">
        <v>606000</v>
      </c>
      <c r="I22" s="466"/>
      <c r="J22" s="35">
        <v>545000</v>
      </c>
      <c r="K22" s="45"/>
      <c r="L22" s="35">
        <v>491000</v>
      </c>
    </row>
    <row r="23" spans="1:12" ht="11.25" customHeight="1">
      <c r="A23" s="205" t="s">
        <v>226</v>
      </c>
      <c r="B23" s="33"/>
      <c r="C23" s="36"/>
      <c r="D23" s="35">
        <v>109000</v>
      </c>
      <c r="E23" s="45"/>
      <c r="F23" s="35">
        <v>48300</v>
      </c>
      <c r="G23" s="45"/>
      <c r="H23" s="35">
        <v>21000</v>
      </c>
      <c r="I23" s="45"/>
      <c r="J23" s="273" t="s">
        <v>3</v>
      </c>
      <c r="K23" s="45"/>
      <c r="L23" s="273" t="s">
        <v>3</v>
      </c>
    </row>
    <row r="24" spans="1:12" ht="11.25" customHeight="1">
      <c r="A24" s="272" t="s">
        <v>6</v>
      </c>
      <c r="B24" s="28"/>
      <c r="C24" s="45"/>
      <c r="D24" s="42">
        <v>508000</v>
      </c>
      <c r="E24" s="274" t="s">
        <v>2</v>
      </c>
      <c r="F24" s="42">
        <v>476000</v>
      </c>
      <c r="G24" s="274"/>
      <c r="H24" s="42">
        <v>430000</v>
      </c>
      <c r="I24" s="274"/>
      <c r="J24" s="42">
        <v>447000</v>
      </c>
      <c r="K24" s="274"/>
      <c r="L24" s="42">
        <v>471000</v>
      </c>
    </row>
    <row r="25" spans="1:12" ht="11.25" customHeight="1">
      <c r="A25" s="275" t="s">
        <v>4</v>
      </c>
      <c r="B25" s="33"/>
      <c r="C25" s="45"/>
      <c r="D25" s="40">
        <v>1220000</v>
      </c>
      <c r="E25" s="45"/>
      <c r="F25" s="40">
        <v>1110000</v>
      </c>
      <c r="G25" s="45"/>
      <c r="H25" s="40">
        <v>1060000</v>
      </c>
      <c r="I25" s="45"/>
      <c r="J25" s="40">
        <v>992000</v>
      </c>
      <c r="K25" s="45"/>
      <c r="L25" s="40">
        <v>962000</v>
      </c>
    </row>
    <row r="26" spans="1:12" ht="11.25" customHeight="1">
      <c r="A26" s="202" t="s">
        <v>244</v>
      </c>
      <c r="B26" s="33"/>
      <c r="C26" s="45"/>
      <c r="D26" s="40">
        <v>53800</v>
      </c>
      <c r="E26" s="258"/>
      <c r="F26" s="40">
        <v>46400</v>
      </c>
      <c r="G26" s="258"/>
      <c r="H26" s="40">
        <v>37700</v>
      </c>
      <c r="I26" s="258"/>
      <c r="J26" s="40">
        <v>37300</v>
      </c>
      <c r="K26" s="258"/>
      <c r="L26" s="40">
        <v>39500</v>
      </c>
    </row>
    <row r="27" spans="1:12" ht="11.25" customHeight="1">
      <c r="A27" s="59" t="s">
        <v>7</v>
      </c>
      <c r="B27" s="28"/>
      <c r="C27" s="45"/>
      <c r="D27" s="277">
        <v>1270000</v>
      </c>
      <c r="E27" s="276"/>
      <c r="F27" s="277">
        <v>1160000</v>
      </c>
      <c r="G27" s="276"/>
      <c r="H27" s="277">
        <v>1090000</v>
      </c>
      <c r="I27" s="276"/>
      <c r="J27" s="277">
        <v>1030000</v>
      </c>
      <c r="K27" s="258"/>
      <c r="L27" s="277">
        <v>1000000</v>
      </c>
    </row>
    <row r="28" spans="1:12" ht="11.25" customHeight="1">
      <c r="A28" s="32" t="s">
        <v>227</v>
      </c>
      <c r="B28" s="33"/>
      <c r="C28" s="36"/>
      <c r="D28" s="35"/>
      <c r="E28" s="45"/>
      <c r="F28" s="35"/>
      <c r="G28" s="45"/>
      <c r="H28" s="35"/>
      <c r="I28" s="45"/>
      <c r="J28" s="35"/>
      <c r="K28" s="45"/>
      <c r="L28" s="35"/>
    </row>
    <row r="29" spans="1:12" ht="11.25" customHeight="1">
      <c r="A29" s="34" t="s">
        <v>228</v>
      </c>
      <c r="B29" s="28"/>
      <c r="C29" s="36"/>
      <c r="D29" s="35">
        <v>700000</v>
      </c>
      <c r="E29" s="45"/>
      <c r="F29" s="35">
        <v>639000</v>
      </c>
      <c r="G29" s="45"/>
      <c r="H29" s="35">
        <v>642000</v>
      </c>
      <c r="I29" s="45"/>
      <c r="J29" s="35">
        <v>649000</v>
      </c>
      <c r="K29" s="45"/>
      <c r="L29" s="35">
        <v>642000</v>
      </c>
    </row>
    <row r="30" spans="1:12" ht="11.25" customHeight="1">
      <c r="A30" s="202" t="s">
        <v>606</v>
      </c>
      <c r="B30" s="33"/>
      <c r="C30" s="45"/>
      <c r="D30" s="42">
        <v>159000</v>
      </c>
      <c r="E30" s="268"/>
      <c r="F30" s="42">
        <v>138000</v>
      </c>
      <c r="G30" s="268"/>
      <c r="H30" s="42">
        <v>143000</v>
      </c>
      <c r="I30" s="268"/>
      <c r="J30" s="42">
        <v>153000</v>
      </c>
      <c r="K30" s="268"/>
      <c r="L30" s="42">
        <v>164000</v>
      </c>
    </row>
    <row r="31" spans="1:12" ht="11.25" customHeight="1">
      <c r="A31" s="272" t="s">
        <v>4</v>
      </c>
      <c r="B31" s="28"/>
      <c r="C31" s="36"/>
      <c r="D31" s="40">
        <v>859000</v>
      </c>
      <c r="E31" s="45"/>
      <c r="F31" s="40">
        <v>777000</v>
      </c>
      <c r="G31" s="45"/>
      <c r="H31" s="40">
        <v>785000</v>
      </c>
      <c r="I31" s="45"/>
      <c r="J31" s="40">
        <v>802000</v>
      </c>
      <c r="K31" s="45"/>
      <c r="L31" s="40">
        <v>807000</v>
      </c>
    </row>
    <row r="32" spans="1:12" ht="11.25" customHeight="1">
      <c r="A32" s="32" t="s">
        <v>229</v>
      </c>
      <c r="B32" s="33"/>
      <c r="C32" s="36"/>
      <c r="D32" s="35">
        <v>22000</v>
      </c>
      <c r="E32" s="36"/>
      <c r="F32" s="35">
        <v>22400</v>
      </c>
      <c r="G32" s="45"/>
      <c r="H32" s="35">
        <v>23700</v>
      </c>
      <c r="I32" s="45"/>
      <c r="J32" s="35">
        <v>22800</v>
      </c>
      <c r="K32" s="45"/>
      <c r="L32" s="35">
        <v>22500</v>
      </c>
    </row>
    <row r="33" spans="1:12" ht="11.25" customHeight="1">
      <c r="A33" s="59" t="s">
        <v>264</v>
      </c>
      <c r="B33" s="33"/>
      <c r="C33" s="36"/>
      <c r="D33" s="35">
        <v>36500</v>
      </c>
      <c r="E33" s="45"/>
      <c r="F33" s="35">
        <v>80800</v>
      </c>
      <c r="G33" s="45"/>
      <c r="H33" s="35">
        <v>78300</v>
      </c>
      <c r="I33" s="45"/>
      <c r="J33" s="35">
        <v>40400</v>
      </c>
      <c r="K33" s="45"/>
      <c r="L33" s="35">
        <v>159000</v>
      </c>
    </row>
    <row r="34" spans="1:12" ht="11.25" customHeight="1">
      <c r="A34" s="32" t="s">
        <v>263</v>
      </c>
      <c r="B34" s="33"/>
      <c r="C34" s="36"/>
      <c r="D34" s="35">
        <v>724000</v>
      </c>
      <c r="E34" s="45"/>
      <c r="F34" s="35">
        <v>664000</v>
      </c>
      <c r="G34" s="45"/>
      <c r="H34" s="35">
        <v>605000</v>
      </c>
      <c r="I34" s="45"/>
      <c r="J34" s="35">
        <v>670000</v>
      </c>
      <c r="K34" s="45"/>
      <c r="L34" s="35">
        <v>630000</v>
      </c>
    </row>
    <row r="35" spans="1:12" ht="11.25" customHeight="1">
      <c r="A35" s="59" t="s">
        <v>257</v>
      </c>
      <c r="B35" s="28"/>
      <c r="C35" s="36"/>
      <c r="D35" s="35"/>
      <c r="E35" s="45"/>
      <c r="F35" s="35"/>
      <c r="G35" s="45"/>
      <c r="H35" s="35"/>
      <c r="I35" s="45"/>
      <c r="J35" s="35"/>
      <c r="K35" s="45"/>
      <c r="L35" s="35"/>
    </row>
    <row r="36" spans="1:12" ht="11.25" customHeight="1">
      <c r="A36" s="202" t="s">
        <v>230</v>
      </c>
      <c r="B36" s="33"/>
      <c r="C36" s="45"/>
      <c r="D36" s="48">
        <v>24100</v>
      </c>
      <c r="E36" s="258"/>
      <c r="F36" s="48">
        <v>15500</v>
      </c>
      <c r="G36" s="258"/>
      <c r="H36" s="48">
        <v>21100</v>
      </c>
      <c r="I36" s="258"/>
      <c r="J36" s="48">
        <v>13000</v>
      </c>
      <c r="K36" s="258"/>
      <c r="L36" s="48">
        <v>12300</v>
      </c>
    </row>
    <row r="37" spans="1:12" ht="11.25" customHeight="1">
      <c r="A37" s="34" t="s">
        <v>231</v>
      </c>
      <c r="B37" s="28"/>
      <c r="C37" s="36"/>
      <c r="D37" s="35"/>
      <c r="E37" s="45"/>
      <c r="F37" s="35"/>
      <c r="G37" s="45"/>
      <c r="H37" s="35"/>
      <c r="I37" s="45"/>
      <c r="J37" s="35"/>
      <c r="K37" s="45"/>
      <c r="L37" s="35"/>
    </row>
    <row r="38" spans="1:12" ht="11.25" customHeight="1">
      <c r="A38" s="205" t="s">
        <v>232</v>
      </c>
      <c r="B38" s="33"/>
      <c r="C38" s="36"/>
      <c r="D38" s="35">
        <v>18300</v>
      </c>
      <c r="E38" s="45"/>
      <c r="F38" s="35">
        <v>23700</v>
      </c>
      <c r="G38" s="45"/>
      <c r="H38" s="35">
        <v>10300</v>
      </c>
      <c r="I38" s="45"/>
      <c r="J38" s="35">
        <v>8360</v>
      </c>
      <c r="K38" s="45"/>
      <c r="L38" s="35">
        <v>12900</v>
      </c>
    </row>
    <row r="39" spans="1:12" ht="11.25" customHeight="1">
      <c r="A39" s="272" t="s">
        <v>9</v>
      </c>
      <c r="B39" s="28"/>
      <c r="C39" s="36"/>
      <c r="D39" s="35">
        <v>31700</v>
      </c>
      <c r="E39" s="45"/>
      <c r="F39" s="35">
        <v>24700</v>
      </c>
      <c r="G39" s="45"/>
      <c r="H39" s="35">
        <v>19700</v>
      </c>
      <c r="I39" s="45"/>
      <c r="J39" s="35">
        <v>24000</v>
      </c>
      <c r="K39" s="45"/>
      <c r="L39" s="35">
        <v>28100</v>
      </c>
    </row>
    <row r="40" spans="1:12" ht="11.25" customHeight="1">
      <c r="A40" s="205" t="s">
        <v>10</v>
      </c>
      <c r="B40" s="33"/>
      <c r="C40" s="36"/>
      <c r="D40" s="35">
        <v>8340</v>
      </c>
      <c r="E40" s="45"/>
      <c r="F40" s="35">
        <v>7610</v>
      </c>
      <c r="G40" s="45"/>
      <c r="H40" s="35">
        <v>6400</v>
      </c>
      <c r="I40" s="45"/>
      <c r="J40" s="35">
        <v>6850</v>
      </c>
      <c r="K40" s="45"/>
      <c r="L40" s="35">
        <v>6540</v>
      </c>
    </row>
    <row r="41" spans="1:12" ht="11.25" customHeight="1">
      <c r="A41" s="272" t="s">
        <v>233</v>
      </c>
      <c r="B41" s="28"/>
      <c r="C41" s="45"/>
      <c r="D41" s="35">
        <v>3230</v>
      </c>
      <c r="E41" s="45"/>
      <c r="F41" s="35">
        <v>4290</v>
      </c>
      <c r="G41" s="45"/>
      <c r="H41" s="35">
        <v>4380</v>
      </c>
      <c r="I41" s="45"/>
      <c r="J41" s="35">
        <v>4330</v>
      </c>
      <c r="K41" s="278"/>
      <c r="L41" s="35">
        <v>4180</v>
      </c>
    </row>
    <row r="42" spans="1:12" ht="11.25" customHeight="1">
      <c r="A42" s="205" t="s">
        <v>610</v>
      </c>
      <c r="B42" s="33"/>
      <c r="C42" s="233"/>
      <c r="D42" s="35">
        <v>31300</v>
      </c>
      <c r="E42" s="279"/>
      <c r="F42" s="35">
        <v>90000</v>
      </c>
      <c r="G42" s="279"/>
      <c r="H42" s="35">
        <v>58600</v>
      </c>
      <c r="I42" s="279"/>
      <c r="J42" s="35">
        <v>79800</v>
      </c>
      <c r="K42" s="279"/>
      <c r="L42" s="35">
        <v>64100</v>
      </c>
    </row>
    <row r="43" spans="1:12" ht="11.25" customHeight="1">
      <c r="A43" s="272" t="s">
        <v>234</v>
      </c>
      <c r="B43" s="28"/>
      <c r="C43" s="45"/>
      <c r="D43" s="93">
        <v>106000</v>
      </c>
      <c r="E43" s="268"/>
      <c r="F43" s="93">
        <v>283000</v>
      </c>
      <c r="G43" s="268"/>
      <c r="H43" s="93">
        <v>284000</v>
      </c>
      <c r="I43" s="268"/>
      <c r="J43" s="93">
        <v>286000</v>
      </c>
      <c r="K43" s="268"/>
      <c r="L43" s="93">
        <v>120000</v>
      </c>
    </row>
    <row r="44" spans="1:12" ht="11.25" customHeight="1">
      <c r="A44" s="275" t="s">
        <v>4</v>
      </c>
      <c r="B44" s="33"/>
      <c r="C44" s="45"/>
      <c r="D44" s="40">
        <v>199000</v>
      </c>
      <c r="E44" s="45"/>
      <c r="F44" s="40">
        <v>434000</v>
      </c>
      <c r="G44" s="45"/>
      <c r="H44" s="40">
        <v>384000</v>
      </c>
      <c r="I44" s="45"/>
      <c r="J44" s="40">
        <v>409000</v>
      </c>
      <c r="K44" s="45"/>
      <c r="L44" s="40">
        <v>236000</v>
      </c>
    </row>
    <row r="45" spans="1:12" ht="11.25" customHeight="1">
      <c r="A45" s="59" t="s">
        <v>235</v>
      </c>
      <c r="B45" s="28"/>
      <c r="C45" s="36"/>
      <c r="D45" s="35"/>
      <c r="E45" s="45"/>
      <c r="F45" s="35"/>
      <c r="G45" s="45"/>
      <c r="H45" s="35"/>
      <c r="I45" s="45"/>
      <c r="J45" s="35"/>
      <c r="K45" s="45"/>
      <c r="L45" s="35"/>
    </row>
    <row r="46" spans="1:12" ht="11.25" customHeight="1">
      <c r="A46" s="202" t="s">
        <v>236</v>
      </c>
      <c r="B46" s="33"/>
      <c r="C46" s="36"/>
      <c r="D46" s="35">
        <v>2020000</v>
      </c>
      <c r="E46" s="45"/>
      <c r="F46" s="35">
        <v>1650000</v>
      </c>
      <c r="G46" s="45"/>
      <c r="H46" s="35">
        <v>1760000</v>
      </c>
      <c r="I46" s="45"/>
      <c r="J46" s="35">
        <v>1760000</v>
      </c>
      <c r="K46" s="45"/>
      <c r="L46" s="35">
        <v>1760000</v>
      </c>
    </row>
    <row r="47" spans="1:12" ht="12" customHeight="1">
      <c r="A47" s="456" t="s">
        <v>287</v>
      </c>
      <c r="B47" s="28"/>
      <c r="C47" s="45"/>
      <c r="D47" s="35">
        <v>2000000</v>
      </c>
      <c r="E47" s="45"/>
      <c r="F47" s="35">
        <v>1580000</v>
      </c>
      <c r="G47" s="45"/>
      <c r="H47" s="35">
        <v>1760000</v>
      </c>
      <c r="I47" s="45"/>
      <c r="J47" s="35">
        <v>1730000</v>
      </c>
      <c r="K47" s="45"/>
      <c r="L47" s="35">
        <v>1770000</v>
      </c>
    </row>
    <row r="48" spans="1:12" ht="11.25" customHeight="1">
      <c r="A48" s="32" t="s">
        <v>237</v>
      </c>
      <c r="B48" s="33"/>
      <c r="C48" s="36"/>
      <c r="D48" s="35"/>
      <c r="E48" s="45"/>
      <c r="F48" s="35"/>
      <c r="G48" s="45"/>
      <c r="H48" s="35"/>
      <c r="I48" s="45"/>
      <c r="J48" s="35"/>
      <c r="K48" s="45"/>
      <c r="L48" s="35"/>
    </row>
    <row r="49" spans="1:12" ht="11.25" customHeight="1">
      <c r="A49" s="34" t="s">
        <v>238</v>
      </c>
      <c r="B49" s="28" t="s">
        <v>239</v>
      </c>
      <c r="C49" s="36"/>
      <c r="D49" s="182">
        <v>319.163</v>
      </c>
      <c r="E49" s="45"/>
      <c r="F49" s="182">
        <v>241.243</v>
      </c>
      <c r="G49" s="45"/>
      <c r="H49" s="182">
        <v>348.337</v>
      </c>
      <c r="I49" s="45"/>
      <c r="J49" s="182">
        <v>405.854</v>
      </c>
      <c r="K49" s="45"/>
      <c r="L49" s="182">
        <v>367.276</v>
      </c>
    </row>
    <row r="50" spans="1:12" ht="11.25" customHeight="1">
      <c r="A50" s="202" t="s">
        <v>240</v>
      </c>
      <c r="B50" s="33" t="s">
        <v>11</v>
      </c>
      <c r="C50" s="36"/>
      <c r="D50" s="182">
        <v>313.358</v>
      </c>
      <c r="E50" s="45" t="s">
        <v>2</v>
      </c>
      <c r="F50" s="182">
        <v>235.417</v>
      </c>
      <c r="G50" s="45"/>
      <c r="H50" s="182">
        <v>342.511</v>
      </c>
      <c r="I50" s="45"/>
      <c r="J50" s="182">
        <v>400.05</v>
      </c>
      <c r="K50" s="45"/>
      <c r="L50" s="182">
        <v>361.45</v>
      </c>
    </row>
    <row r="51" spans="1:12" ht="11.25" customHeight="1">
      <c r="A51" s="34" t="s">
        <v>241</v>
      </c>
      <c r="B51" s="28" t="s">
        <v>11</v>
      </c>
      <c r="C51" s="36"/>
      <c r="D51" s="182">
        <v>315.474</v>
      </c>
      <c r="E51" s="45"/>
      <c r="F51" s="182">
        <v>233.556</v>
      </c>
      <c r="G51" s="45"/>
      <c r="H51" s="182">
        <v>341.744</v>
      </c>
      <c r="I51" s="45"/>
      <c r="J51" s="182">
        <v>399.79</v>
      </c>
      <c r="K51" s="45"/>
      <c r="L51" s="182">
        <v>360.58</v>
      </c>
    </row>
    <row r="52" spans="1:12" ht="11.25" customHeight="1">
      <c r="A52" s="58" t="s">
        <v>251</v>
      </c>
      <c r="B52" s="33"/>
      <c r="C52" s="36"/>
      <c r="D52" s="35"/>
      <c r="E52" s="45"/>
      <c r="F52" s="35"/>
      <c r="G52" s="45"/>
      <c r="H52" s="35"/>
      <c r="I52" s="45"/>
      <c r="J52" s="35"/>
      <c r="K52" s="45"/>
      <c r="L52" s="35"/>
    </row>
    <row r="53" spans="1:12" ht="11.25" customHeight="1">
      <c r="A53" s="59" t="s">
        <v>12</v>
      </c>
      <c r="B53" s="28" t="s">
        <v>219</v>
      </c>
      <c r="C53" s="45"/>
      <c r="D53" s="35">
        <v>15600</v>
      </c>
      <c r="E53" s="45"/>
      <c r="F53" s="35">
        <v>16000</v>
      </c>
      <c r="G53" s="45" t="s">
        <v>5</v>
      </c>
      <c r="H53" s="35">
        <v>16200</v>
      </c>
      <c r="I53" s="45" t="s">
        <v>2</v>
      </c>
      <c r="J53" s="35">
        <v>16300</v>
      </c>
      <c r="K53" s="45" t="s">
        <v>2</v>
      </c>
      <c r="L53" s="35">
        <v>17000</v>
      </c>
    </row>
    <row r="54" spans="1:12" ht="11.25" customHeight="1">
      <c r="A54" s="32" t="s">
        <v>242</v>
      </c>
      <c r="B54" s="33" t="s">
        <v>11</v>
      </c>
      <c r="C54" s="45"/>
      <c r="D54" s="35">
        <v>14600</v>
      </c>
      <c r="E54" s="45" t="s">
        <v>5</v>
      </c>
      <c r="F54" s="35">
        <v>14900</v>
      </c>
      <c r="G54" s="45" t="s">
        <v>5</v>
      </c>
      <c r="H54" s="35">
        <v>15600</v>
      </c>
      <c r="I54" s="45" t="s">
        <v>2</v>
      </c>
      <c r="J54" s="35">
        <v>15900</v>
      </c>
      <c r="K54" s="45" t="s">
        <v>2</v>
      </c>
      <c r="L54" s="35">
        <v>16100</v>
      </c>
    </row>
    <row r="55" spans="1:12" ht="11.25" customHeight="1">
      <c r="A55" s="60" t="s">
        <v>243</v>
      </c>
      <c r="B55" s="269" t="s">
        <v>11</v>
      </c>
      <c r="C55" s="268"/>
      <c r="D55" s="42">
        <v>18300</v>
      </c>
      <c r="E55" s="268"/>
      <c r="F55" s="42">
        <v>18300</v>
      </c>
      <c r="G55" s="268" t="s">
        <v>5</v>
      </c>
      <c r="H55" s="42">
        <v>19100</v>
      </c>
      <c r="I55" s="268"/>
      <c r="J55" s="42">
        <v>19700</v>
      </c>
      <c r="K55" s="268"/>
      <c r="L55" s="42">
        <v>20100</v>
      </c>
    </row>
    <row r="56" spans="1:12" ht="11.25" customHeight="1">
      <c r="A56" s="565" t="s">
        <v>397</v>
      </c>
      <c r="B56" s="566"/>
      <c r="C56" s="566"/>
      <c r="D56" s="566"/>
      <c r="E56" s="566"/>
      <c r="F56" s="566"/>
      <c r="G56" s="566"/>
      <c r="H56" s="566"/>
      <c r="I56" s="566"/>
      <c r="J56" s="566"/>
      <c r="K56" s="566"/>
      <c r="L56" s="566"/>
    </row>
    <row r="57" spans="1:12" ht="11.25" customHeight="1">
      <c r="A57" s="563" t="s">
        <v>288</v>
      </c>
      <c r="B57" s="564"/>
      <c r="C57" s="564"/>
      <c r="D57" s="564"/>
      <c r="E57" s="564"/>
      <c r="F57" s="564"/>
      <c r="G57" s="564"/>
      <c r="H57" s="564"/>
      <c r="I57" s="564"/>
      <c r="J57" s="564"/>
      <c r="K57" s="564"/>
      <c r="L57" s="564"/>
    </row>
    <row r="58" spans="1:12" ht="12" customHeight="1">
      <c r="A58" s="563" t="s">
        <v>594</v>
      </c>
      <c r="B58" s="564"/>
      <c r="C58" s="564"/>
      <c r="D58" s="564"/>
      <c r="E58" s="564"/>
      <c r="F58" s="564"/>
      <c r="G58" s="564"/>
      <c r="H58" s="564"/>
      <c r="I58" s="564"/>
      <c r="J58" s="564"/>
      <c r="K58" s="564"/>
      <c r="L58" s="564"/>
    </row>
    <row r="59" spans="1:12" ht="12" customHeight="1">
      <c r="A59" s="569" t="s">
        <v>416</v>
      </c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</row>
    <row r="60" spans="1:12" ht="12" customHeight="1">
      <c r="A60" s="567"/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567"/>
    </row>
    <row r="61" ht="12" customHeight="1"/>
    <row r="68" spans="1:12" ht="11.2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</row>
  </sheetData>
  <sheetProtection/>
  <mergeCells count="11">
    <mergeCell ref="A1:L1"/>
    <mergeCell ref="A2:L2"/>
    <mergeCell ref="A3:L3"/>
    <mergeCell ref="A4:L4"/>
    <mergeCell ref="A5:L5"/>
    <mergeCell ref="A57:L57"/>
    <mergeCell ref="A56:L56"/>
    <mergeCell ref="A60:L60"/>
    <mergeCell ref="A68:L68"/>
    <mergeCell ref="A58:L58"/>
    <mergeCell ref="A59:L59"/>
  </mergeCells>
  <printOptions/>
  <pageMargins left="0.5" right="0.5" top="0.5" bottom="0.75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M2" sqref="M2"/>
    </sheetView>
  </sheetViews>
  <sheetFormatPr defaultColWidth="9.140625" defaultRowHeight="11.25" customHeight="1"/>
  <cols>
    <col min="1" max="1" width="20.140625" style="23" customWidth="1"/>
    <col min="2" max="2" width="1.8515625" style="23" customWidth="1"/>
    <col min="3" max="3" width="11.28125" style="23" customWidth="1"/>
    <col min="4" max="4" width="1.8515625" style="23" customWidth="1"/>
    <col min="5" max="5" width="9.8515625" style="23" customWidth="1"/>
    <col min="6" max="6" width="2.8515625" style="23" customWidth="1"/>
    <col min="7" max="7" width="11.28125" style="23" customWidth="1"/>
    <col min="8" max="8" width="1.8515625" style="23" customWidth="1"/>
    <col min="9" max="9" width="15.28125" style="23" customWidth="1"/>
    <col min="10" max="10" width="1.8515625" style="23" customWidth="1"/>
    <col min="11" max="11" width="10.8515625" style="23" customWidth="1"/>
    <col min="12" max="12" width="2.8515625" style="23" customWidth="1"/>
    <col min="13" max="16384" width="9.140625" style="23" customWidth="1"/>
  </cols>
  <sheetData>
    <row r="1" spans="1:12" ht="11.25" customHeight="1">
      <c r="A1" s="596" t="s">
        <v>593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66"/>
    </row>
    <row r="2" spans="1:12" ht="12" customHeight="1">
      <c r="A2" s="596" t="s">
        <v>592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66"/>
    </row>
    <row r="3" spans="1:12" ht="11.25" customHeight="1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66"/>
    </row>
    <row r="4" spans="1:12" ht="11.25" customHeight="1">
      <c r="A4" s="130"/>
      <c r="B4" s="130"/>
      <c r="C4" s="611" t="s">
        <v>167</v>
      </c>
      <c r="D4" s="611"/>
      <c r="E4" s="611"/>
      <c r="F4" s="130"/>
      <c r="G4" s="611" t="s">
        <v>214</v>
      </c>
      <c r="H4" s="611"/>
      <c r="I4" s="611"/>
      <c r="J4" s="611"/>
      <c r="K4" s="611"/>
      <c r="L4" s="66"/>
    </row>
    <row r="5" spans="1:12" ht="12" customHeight="1">
      <c r="A5" s="65"/>
      <c r="B5" s="65"/>
      <c r="C5" s="502" t="s">
        <v>249</v>
      </c>
      <c r="D5" s="65"/>
      <c r="E5" s="81" t="s">
        <v>589</v>
      </c>
      <c r="F5" s="65"/>
      <c r="G5" s="502" t="s">
        <v>591</v>
      </c>
      <c r="H5" s="65"/>
      <c r="I5" s="81" t="s">
        <v>590</v>
      </c>
      <c r="J5" s="65"/>
      <c r="K5" s="81" t="s">
        <v>589</v>
      </c>
      <c r="L5" s="66"/>
    </row>
    <row r="6" spans="1:12" ht="11.25" customHeight="1">
      <c r="A6" s="84" t="s">
        <v>588</v>
      </c>
      <c r="B6" s="24"/>
      <c r="C6" s="84" t="s">
        <v>193</v>
      </c>
      <c r="D6" s="24"/>
      <c r="E6" s="84" t="s">
        <v>194</v>
      </c>
      <c r="F6" s="24"/>
      <c r="G6" s="84" t="s">
        <v>193</v>
      </c>
      <c r="H6" s="24"/>
      <c r="I6" s="84" t="s">
        <v>587</v>
      </c>
      <c r="J6" s="24"/>
      <c r="K6" s="84" t="s">
        <v>170</v>
      </c>
      <c r="L6" s="66"/>
    </row>
    <row r="7" spans="1:12" ht="11.25" customHeight="1">
      <c r="A7" s="18">
        <v>2011</v>
      </c>
      <c r="B7" s="66"/>
      <c r="C7" s="51">
        <v>30400</v>
      </c>
      <c r="D7" s="51"/>
      <c r="E7" s="455">
        <v>171000</v>
      </c>
      <c r="F7" s="51"/>
      <c r="G7" s="51">
        <v>79400</v>
      </c>
      <c r="H7" s="51"/>
      <c r="I7" s="51">
        <v>57200</v>
      </c>
      <c r="J7" s="51"/>
      <c r="K7" s="455">
        <v>381000</v>
      </c>
      <c r="L7" s="454"/>
    </row>
    <row r="8" spans="1:12" ht="11.25" customHeight="1">
      <c r="A8" s="156" t="s">
        <v>380</v>
      </c>
      <c r="C8" s="453"/>
      <c r="D8" s="157"/>
      <c r="E8" s="98"/>
      <c r="F8" s="157"/>
      <c r="G8" s="98"/>
      <c r="H8" s="157"/>
      <c r="I8" s="98"/>
      <c r="J8" s="157"/>
      <c r="K8" s="98"/>
      <c r="L8" s="66"/>
    </row>
    <row r="9" spans="1:12" ht="11.25" customHeight="1">
      <c r="A9" s="452" t="s">
        <v>372</v>
      </c>
      <c r="C9" s="19">
        <v>255</v>
      </c>
      <c r="D9" s="65"/>
      <c r="E9" s="20">
        <v>713</v>
      </c>
      <c r="F9" s="65"/>
      <c r="G9" s="20">
        <v>247</v>
      </c>
      <c r="H9" s="65"/>
      <c r="I9" s="20">
        <v>178</v>
      </c>
      <c r="J9" s="65"/>
      <c r="K9" s="20">
        <v>613</v>
      </c>
      <c r="L9" s="66"/>
    </row>
    <row r="10" spans="1:12" ht="11.25" customHeight="1">
      <c r="A10" s="452" t="s">
        <v>172</v>
      </c>
      <c r="B10" s="66"/>
      <c r="C10" s="91">
        <v>14300</v>
      </c>
      <c r="D10" s="47"/>
      <c r="E10" s="91">
        <v>90600</v>
      </c>
      <c r="F10" s="47"/>
      <c r="G10" s="91">
        <v>32600</v>
      </c>
      <c r="H10" s="47"/>
      <c r="I10" s="91">
        <v>23500</v>
      </c>
      <c r="J10" s="47"/>
      <c r="K10" s="91">
        <v>180000</v>
      </c>
      <c r="L10" s="66"/>
    </row>
    <row r="11" spans="1:12" ht="11.25" customHeight="1">
      <c r="A11" s="537" t="s">
        <v>204</v>
      </c>
      <c r="B11" s="66"/>
      <c r="C11" s="91">
        <v>42</v>
      </c>
      <c r="D11" s="47"/>
      <c r="E11" s="91">
        <v>144</v>
      </c>
      <c r="F11" s="47"/>
      <c r="G11" s="91">
        <v>192</v>
      </c>
      <c r="H11" s="47"/>
      <c r="I11" s="91">
        <v>138</v>
      </c>
      <c r="J11" s="47"/>
      <c r="K11" s="91">
        <v>1070</v>
      </c>
      <c r="L11" s="66"/>
    </row>
    <row r="12" spans="1:12" ht="11.25" customHeight="1">
      <c r="A12" s="538" t="s">
        <v>173</v>
      </c>
      <c r="B12" s="66"/>
      <c r="C12" s="164">
        <v>74</v>
      </c>
      <c r="D12" s="164"/>
      <c r="E12" s="164">
        <v>363</v>
      </c>
      <c r="F12" s="47"/>
      <c r="G12" s="91">
        <v>665</v>
      </c>
      <c r="H12" s="47"/>
      <c r="I12" s="91">
        <v>479</v>
      </c>
      <c r="J12" s="47"/>
      <c r="K12" s="91">
        <v>3200</v>
      </c>
      <c r="L12" s="66"/>
    </row>
    <row r="13" spans="1:12" ht="11.25" customHeight="1">
      <c r="A13" s="68" t="s">
        <v>364</v>
      </c>
      <c r="B13" s="66"/>
      <c r="C13" s="164">
        <v>57</v>
      </c>
      <c r="D13" s="47"/>
      <c r="E13" s="164">
        <v>325</v>
      </c>
      <c r="F13" s="47"/>
      <c r="G13" s="91">
        <v>596</v>
      </c>
      <c r="H13" s="47"/>
      <c r="I13" s="91">
        <v>429</v>
      </c>
      <c r="J13" s="47"/>
      <c r="K13" s="91">
        <v>4750</v>
      </c>
      <c r="L13" s="66"/>
    </row>
    <row r="14" spans="1:12" ht="11.25" customHeight="1">
      <c r="A14" s="68" t="s">
        <v>205</v>
      </c>
      <c r="B14" s="66"/>
      <c r="C14" s="91">
        <v>582</v>
      </c>
      <c r="D14" s="47"/>
      <c r="E14" s="91">
        <v>2470</v>
      </c>
      <c r="F14" s="47"/>
      <c r="G14" s="91">
        <v>1750</v>
      </c>
      <c r="H14" s="47"/>
      <c r="I14" s="91">
        <v>1260</v>
      </c>
      <c r="J14" s="47"/>
      <c r="K14" s="91">
        <v>9870</v>
      </c>
      <c r="L14" s="66"/>
    </row>
    <row r="15" spans="1:12" ht="11.25" customHeight="1">
      <c r="A15" s="68" t="s">
        <v>206</v>
      </c>
      <c r="B15" s="66"/>
      <c r="C15" s="91">
        <v>837</v>
      </c>
      <c r="D15" s="47"/>
      <c r="E15" s="91">
        <v>2210</v>
      </c>
      <c r="F15" s="47"/>
      <c r="G15" s="91">
        <v>1330</v>
      </c>
      <c r="H15" s="47"/>
      <c r="I15" s="91">
        <v>959</v>
      </c>
      <c r="J15" s="47"/>
      <c r="K15" s="91">
        <v>3580</v>
      </c>
      <c r="L15" s="66"/>
    </row>
    <row r="16" spans="1:12" ht="11.25" customHeight="1">
      <c r="A16" s="176" t="s">
        <v>586</v>
      </c>
      <c r="B16" s="66"/>
      <c r="C16" s="91">
        <v>921</v>
      </c>
      <c r="D16" s="47"/>
      <c r="E16" s="91">
        <v>2150</v>
      </c>
      <c r="F16" s="47"/>
      <c r="G16" s="91">
        <v>1130</v>
      </c>
      <c r="H16" s="47"/>
      <c r="I16" s="91">
        <v>815</v>
      </c>
      <c r="J16" s="47"/>
      <c r="K16" s="91">
        <v>2830</v>
      </c>
      <c r="L16" s="66"/>
    </row>
    <row r="17" spans="1:12" ht="11.25" customHeight="1">
      <c r="A17" s="176" t="s">
        <v>585</v>
      </c>
      <c r="B17" s="66"/>
      <c r="C17" s="91">
        <v>558</v>
      </c>
      <c r="D17" s="47"/>
      <c r="E17" s="91">
        <v>1360</v>
      </c>
      <c r="F17" s="47"/>
      <c r="G17" s="91">
        <v>2520</v>
      </c>
      <c r="H17" s="47"/>
      <c r="I17" s="91">
        <v>1810</v>
      </c>
      <c r="J17" s="47"/>
      <c r="K17" s="91">
        <v>14100</v>
      </c>
      <c r="L17" s="66"/>
    </row>
    <row r="18" spans="1:12" ht="11.25" customHeight="1">
      <c r="A18" s="176" t="s">
        <v>584</v>
      </c>
      <c r="B18" s="66"/>
      <c r="C18" s="91">
        <v>123</v>
      </c>
      <c r="D18" s="47"/>
      <c r="E18" s="91">
        <v>222</v>
      </c>
      <c r="F18" s="47"/>
      <c r="G18" s="91">
        <v>219</v>
      </c>
      <c r="H18" s="47"/>
      <c r="I18" s="91">
        <v>158</v>
      </c>
      <c r="J18" s="47"/>
      <c r="K18" s="91">
        <v>1430</v>
      </c>
      <c r="L18" s="66"/>
    </row>
    <row r="19" spans="1:12" ht="11.25" customHeight="1">
      <c r="A19" s="68" t="s">
        <v>583</v>
      </c>
      <c r="B19" s="66"/>
      <c r="C19" s="91">
        <v>53</v>
      </c>
      <c r="D19" s="47"/>
      <c r="E19" s="91">
        <v>286</v>
      </c>
      <c r="F19" s="47"/>
      <c r="G19" s="91">
        <v>1100</v>
      </c>
      <c r="H19" s="47"/>
      <c r="I19" s="91">
        <v>789</v>
      </c>
      <c r="J19" s="47"/>
      <c r="K19" s="91">
        <v>5770</v>
      </c>
      <c r="L19" s="66"/>
    </row>
    <row r="20" spans="1:12" ht="11.25" customHeight="1">
      <c r="A20" s="68" t="s">
        <v>179</v>
      </c>
      <c r="B20" s="66"/>
      <c r="C20" s="164" t="s">
        <v>62</v>
      </c>
      <c r="D20" s="164"/>
      <c r="E20" s="164" t="s">
        <v>62</v>
      </c>
      <c r="F20" s="47"/>
      <c r="G20" s="91">
        <v>722</v>
      </c>
      <c r="H20" s="47"/>
      <c r="I20" s="91">
        <v>520</v>
      </c>
      <c r="J20" s="47"/>
      <c r="K20" s="91">
        <v>4510</v>
      </c>
      <c r="L20" s="66"/>
    </row>
    <row r="21" spans="1:12" ht="11.25" customHeight="1">
      <c r="A21" s="68" t="s">
        <v>180</v>
      </c>
      <c r="B21" s="66"/>
      <c r="C21" s="91">
        <v>9040</v>
      </c>
      <c r="D21" s="47"/>
      <c r="E21" s="91">
        <v>57300</v>
      </c>
      <c r="F21" s="47"/>
      <c r="G21" s="91">
        <v>26500</v>
      </c>
      <c r="H21" s="47"/>
      <c r="I21" s="91">
        <v>19100</v>
      </c>
      <c r="J21" s="47"/>
      <c r="K21" s="91">
        <v>105000</v>
      </c>
      <c r="L21" s="66"/>
    </row>
    <row r="22" spans="1:12" ht="11.25" customHeight="1">
      <c r="A22" s="68" t="s">
        <v>260</v>
      </c>
      <c r="B22" s="66"/>
      <c r="C22" s="91">
        <v>921</v>
      </c>
      <c r="D22" s="47"/>
      <c r="E22" s="91">
        <v>3450</v>
      </c>
      <c r="F22" s="47"/>
      <c r="G22" s="91">
        <v>660</v>
      </c>
      <c r="H22" s="47"/>
      <c r="I22" s="91">
        <v>476</v>
      </c>
      <c r="J22" s="47"/>
      <c r="K22" s="91">
        <v>2250</v>
      </c>
      <c r="L22" s="66"/>
    </row>
    <row r="23" spans="1:12" ht="11.25" customHeight="1">
      <c r="A23" s="68" t="s">
        <v>582</v>
      </c>
      <c r="B23" s="66"/>
      <c r="C23" s="164">
        <v>23</v>
      </c>
      <c r="D23" s="164"/>
      <c r="E23" s="164">
        <v>168</v>
      </c>
      <c r="F23" s="47"/>
      <c r="G23" s="91">
        <v>949</v>
      </c>
      <c r="H23" s="47"/>
      <c r="I23" s="91">
        <v>683</v>
      </c>
      <c r="J23" s="47"/>
      <c r="K23" s="91">
        <v>5410</v>
      </c>
      <c r="L23" s="66"/>
    </row>
    <row r="24" spans="1:12" ht="11.25" customHeight="1">
      <c r="A24" s="68" t="s">
        <v>581</v>
      </c>
      <c r="B24" s="66"/>
      <c r="C24" s="91">
        <v>430</v>
      </c>
      <c r="D24" s="47"/>
      <c r="E24" s="91">
        <v>3400</v>
      </c>
      <c r="F24" s="47"/>
      <c r="G24" s="91">
        <v>75</v>
      </c>
      <c r="H24" s="47"/>
      <c r="I24" s="91">
        <v>54</v>
      </c>
      <c r="J24" s="47"/>
      <c r="K24" s="91">
        <v>351</v>
      </c>
      <c r="L24" s="66"/>
    </row>
    <row r="25" spans="1:12" ht="11.25" customHeight="1">
      <c r="A25" s="68" t="s">
        <v>184</v>
      </c>
      <c r="B25" s="66"/>
      <c r="C25" s="91">
        <v>1120</v>
      </c>
      <c r="D25" s="47"/>
      <c r="E25" s="91">
        <v>3050</v>
      </c>
      <c r="F25" s="47"/>
      <c r="G25" s="91">
        <v>384</v>
      </c>
      <c r="H25" s="47"/>
      <c r="I25" s="91">
        <v>276</v>
      </c>
      <c r="J25" s="47"/>
      <c r="K25" s="91">
        <v>2880</v>
      </c>
      <c r="L25" s="66"/>
    </row>
    <row r="26" spans="1:12" ht="11.25" customHeight="1">
      <c r="A26" s="68" t="s">
        <v>185</v>
      </c>
      <c r="B26" s="66"/>
      <c r="C26" s="451">
        <v>1090</v>
      </c>
      <c r="D26" s="451"/>
      <c r="E26" s="451">
        <v>3560</v>
      </c>
      <c r="F26" s="451"/>
      <c r="G26" s="451">
        <v>2470</v>
      </c>
      <c r="H26" s="451"/>
      <c r="I26" s="451">
        <v>1780</v>
      </c>
      <c r="J26" s="451"/>
      <c r="K26" s="451">
        <v>14300</v>
      </c>
      <c r="L26" s="66"/>
    </row>
    <row r="27" spans="1:21" ht="11.25" customHeight="1">
      <c r="A27" s="177" t="s">
        <v>4</v>
      </c>
      <c r="B27" s="67"/>
      <c r="C27" s="51">
        <v>30500</v>
      </c>
      <c r="D27" s="51"/>
      <c r="E27" s="51">
        <v>172000</v>
      </c>
      <c r="F27" s="51"/>
      <c r="G27" s="51">
        <v>74100</v>
      </c>
      <c r="H27" s="51"/>
      <c r="I27" s="51">
        <v>53300</v>
      </c>
      <c r="J27" s="51"/>
      <c r="K27" s="51">
        <v>362000</v>
      </c>
      <c r="L27" s="19"/>
      <c r="M27" s="127"/>
      <c r="N27" s="127"/>
      <c r="O27" s="127"/>
      <c r="P27" s="127"/>
      <c r="Q27" s="127"/>
      <c r="R27" s="127"/>
      <c r="S27" s="127"/>
      <c r="T27" s="127"/>
      <c r="U27" s="127"/>
    </row>
    <row r="28" spans="1:22" ht="11.25" customHeight="1">
      <c r="A28" s="635" t="s">
        <v>282</v>
      </c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12" ht="11.25" customHeight="1">
      <c r="A29" s="595" t="s">
        <v>290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66"/>
    </row>
    <row r="30" spans="1:12" ht="12" customHeight="1">
      <c r="A30" s="595" t="s">
        <v>321</v>
      </c>
      <c r="B30" s="573"/>
      <c r="C30" s="573"/>
      <c r="D30" s="573"/>
      <c r="E30" s="573"/>
      <c r="F30" s="573"/>
      <c r="G30" s="573"/>
      <c r="H30" s="573"/>
      <c r="I30" s="573"/>
      <c r="J30" s="573"/>
      <c r="K30" s="573"/>
      <c r="L30" s="66"/>
    </row>
    <row r="31" spans="1:12" ht="11.25" customHeight="1">
      <c r="A31" s="595" t="s">
        <v>580</v>
      </c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66"/>
    </row>
    <row r="32" spans="1:12" ht="11.25" customHeight="1">
      <c r="A32" s="593"/>
      <c r="B32" s="573"/>
      <c r="C32" s="573"/>
      <c r="D32" s="573"/>
      <c r="E32" s="573"/>
      <c r="F32" s="573"/>
      <c r="G32" s="573"/>
      <c r="H32" s="573"/>
      <c r="I32" s="573"/>
      <c r="J32" s="573"/>
      <c r="K32" s="573"/>
      <c r="L32" s="66"/>
    </row>
    <row r="33" spans="1:12" ht="11.25" customHeight="1">
      <c r="A33" s="593" t="s">
        <v>270</v>
      </c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66"/>
    </row>
    <row r="36" spans="1:13" ht="11.25" customHeight="1">
      <c r="A36" s="69"/>
      <c r="B36" s="19"/>
      <c r="C36" s="164"/>
      <c r="D36" s="65"/>
      <c r="E36" s="164"/>
      <c r="F36" s="65"/>
      <c r="G36" s="164"/>
      <c r="H36" s="65"/>
      <c r="I36" s="164"/>
      <c r="J36" s="65"/>
      <c r="K36" s="164"/>
      <c r="L36" s="127"/>
      <c r="M36" s="127"/>
    </row>
    <row r="37" spans="1:13" ht="11.25" customHeight="1">
      <c r="A37" s="69"/>
      <c r="B37" s="19"/>
      <c r="C37" s="164"/>
      <c r="D37" s="65"/>
      <c r="E37" s="164"/>
      <c r="F37" s="65"/>
      <c r="G37" s="164"/>
      <c r="H37" s="65"/>
      <c r="I37" s="164"/>
      <c r="J37" s="65"/>
      <c r="K37" s="164"/>
      <c r="L37" s="127"/>
      <c r="M37" s="127"/>
    </row>
    <row r="38" spans="1:13" ht="11.25" customHeight="1">
      <c r="A38" s="69"/>
      <c r="B38" s="19"/>
      <c r="C38" s="164"/>
      <c r="D38" s="65"/>
      <c r="E38" s="164"/>
      <c r="F38" s="65"/>
      <c r="G38" s="164"/>
      <c r="H38" s="65"/>
      <c r="I38" s="164"/>
      <c r="J38" s="65"/>
      <c r="K38" s="164"/>
      <c r="L38" s="127"/>
      <c r="M38" s="127"/>
    </row>
    <row r="39" spans="1:13" ht="11.2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</sheetData>
  <sheetProtection/>
  <mergeCells count="11">
    <mergeCell ref="A32:K32"/>
    <mergeCell ref="A33:K33"/>
    <mergeCell ref="A29:K29"/>
    <mergeCell ref="A30:K30"/>
    <mergeCell ref="A31:K31"/>
    <mergeCell ref="A1:K1"/>
    <mergeCell ref="A2:K2"/>
    <mergeCell ref="A3:K3"/>
    <mergeCell ref="C4:E4"/>
    <mergeCell ref="G4:K4"/>
    <mergeCell ref="A28:K28"/>
  </mergeCells>
  <printOptions/>
  <pageMargins left="0.5" right="0.5" top="0.5" bottom="0.75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8"/>
  <sheetViews>
    <sheetView zoomScaleSheetLayoutView="100" workbookViewId="0" topLeftCell="A64">
      <selection activeCell="A1" sqref="A1:L1"/>
    </sheetView>
  </sheetViews>
  <sheetFormatPr defaultColWidth="9.140625" defaultRowHeight="12"/>
  <cols>
    <col min="1" max="1" width="36.8515625" style="294" customWidth="1"/>
    <col min="2" max="2" width="4.8515625" style="294" customWidth="1"/>
    <col min="3" max="3" width="10.7109375" style="295" customWidth="1"/>
    <col min="4" max="4" width="4.8515625" style="294" customWidth="1"/>
    <col min="5" max="5" width="10.8515625" style="295" customWidth="1"/>
    <col min="6" max="6" width="4.8515625" style="294" customWidth="1"/>
    <col min="7" max="7" width="10.8515625" style="295" customWidth="1"/>
    <col min="8" max="8" width="4.8515625" style="294" customWidth="1"/>
    <col min="9" max="9" width="10.8515625" style="295" customWidth="1"/>
    <col min="10" max="10" width="4.8515625" style="294" customWidth="1"/>
    <col min="11" max="11" width="10.8515625" style="295" customWidth="1"/>
    <col min="12" max="12" width="2.8515625" style="294" customWidth="1"/>
    <col min="13" max="16384" width="9.140625" style="294" customWidth="1"/>
  </cols>
  <sheetData>
    <row r="1" spans="1:12" ht="12" customHeight="1">
      <c r="A1" s="638" t="s">
        <v>479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12" ht="11.25" customHeight="1">
      <c r="A2" s="638" t="s">
        <v>478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12" ht="11.25" customHeight="1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</row>
    <row r="4" spans="1:12" ht="11.25" customHeight="1">
      <c r="A4" s="638" t="s">
        <v>42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</row>
    <row r="5" spans="1:12" ht="11.25" customHeight="1">
      <c r="A5" s="641"/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</row>
    <row r="6" spans="1:12" ht="11.25" customHeight="1">
      <c r="A6" s="338" t="s">
        <v>477</v>
      </c>
      <c r="B6" s="309"/>
      <c r="C6" s="336" t="s">
        <v>276</v>
      </c>
      <c r="D6" s="337"/>
      <c r="E6" s="336" t="s">
        <v>280</v>
      </c>
      <c r="F6" s="337"/>
      <c r="G6" s="336" t="s">
        <v>332</v>
      </c>
      <c r="H6" s="337"/>
      <c r="I6" s="336" t="s">
        <v>361</v>
      </c>
      <c r="J6" s="335"/>
      <c r="K6" s="336" t="s">
        <v>383</v>
      </c>
      <c r="L6" s="335"/>
    </row>
    <row r="7" spans="1:12" ht="12" customHeight="1">
      <c r="A7" s="309" t="s">
        <v>476</v>
      </c>
      <c r="B7" s="308"/>
      <c r="C7" s="302">
        <v>1700</v>
      </c>
      <c r="D7" s="303"/>
      <c r="E7" s="302">
        <v>1800</v>
      </c>
      <c r="F7" s="303"/>
      <c r="G7" s="302">
        <v>2200</v>
      </c>
      <c r="H7" s="303"/>
      <c r="I7" s="302">
        <v>4900</v>
      </c>
      <c r="J7" s="303"/>
      <c r="K7" s="302">
        <v>4900</v>
      </c>
      <c r="L7" s="303"/>
    </row>
    <row r="8" spans="1:12" ht="11.25" customHeight="1">
      <c r="A8" s="309" t="s">
        <v>475</v>
      </c>
      <c r="B8" s="308"/>
      <c r="C8" s="302">
        <v>156893</v>
      </c>
      <c r="D8" s="303"/>
      <c r="E8" s="302">
        <v>143084</v>
      </c>
      <c r="F8" s="303"/>
      <c r="G8" s="302">
        <v>140001</v>
      </c>
      <c r="H8" s="303"/>
      <c r="I8" s="302">
        <v>116698</v>
      </c>
      <c r="J8" s="303"/>
      <c r="K8" s="302">
        <v>136000</v>
      </c>
      <c r="L8" s="303"/>
    </row>
    <row r="9" spans="1:12" ht="11.25" customHeight="1">
      <c r="A9" s="309" t="s">
        <v>474</v>
      </c>
      <c r="B9" s="308"/>
      <c r="C9" s="314">
        <v>18800</v>
      </c>
      <c r="D9" s="313"/>
      <c r="E9" s="314">
        <v>23233</v>
      </c>
      <c r="F9" s="313"/>
      <c r="G9" s="314">
        <v>31062</v>
      </c>
      <c r="H9" s="313"/>
      <c r="I9" s="314">
        <v>33597</v>
      </c>
      <c r="J9" s="313" t="s">
        <v>2</v>
      </c>
      <c r="K9" s="314">
        <v>34000</v>
      </c>
      <c r="L9" s="313" t="s">
        <v>432</v>
      </c>
    </row>
    <row r="10" spans="1:12" ht="11.25" customHeight="1">
      <c r="A10" s="309" t="s">
        <v>473</v>
      </c>
      <c r="B10" s="308"/>
      <c r="C10" s="302"/>
      <c r="D10" s="320"/>
      <c r="E10" s="302"/>
      <c r="F10" s="320"/>
      <c r="G10" s="302"/>
      <c r="H10" s="320"/>
      <c r="I10" s="302"/>
      <c r="J10" s="320"/>
      <c r="K10" s="302"/>
      <c r="L10" s="320"/>
    </row>
    <row r="11" spans="1:12" ht="11.25" customHeight="1">
      <c r="A11" s="312" t="s">
        <v>420</v>
      </c>
      <c r="B11" s="308"/>
      <c r="C11" s="302">
        <v>833000</v>
      </c>
      <c r="D11" s="303"/>
      <c r="E11" s="302">
        <v>831000</v>
      </c>
      <c r="F11" s="303"/>
      <c r="G11" s="302">
        <v>856000</v>
      </c>
      <c r="H11" s="320"/>
      <c r="I11" s="302">
        <v>922300</v>
      </c>
      <c r="J11" s="303"/>
      <c r="K11" s="302">
        <v>914000</v>
      </c>
      <c r="L11" s="320"/>
    </row>
    <row r="12" spans="1:12" ht="11.25" customHeight="1">
      <c r="A12" s="312" t="s">
        <v>428</v>
      </c>
      <c r="B12" s="308"/>
      <c r="C12" s="297">
        <v>53000</v>
      </c>
      <c r="D12" s="298" t="s">
        <v>2</v>
      </c>
      <c r="E12" s="297">
        <v>23000</v>
      </c>
      <c r="F12" s="298" t="s">
        <v>2</v>
      </c>
      <c r="G12" s="297">
        <v>14400</v>
      </c>
      <c r="H12" s="318"/>
      <c r="I12" s="297">
        <v>35600</v>
      </c>
      <c r="J12" s="298"/>
      <c r="K12" s="297">
        <v>44000</v>
      </c>
      <c r="L12" s="318"/>
    </row>
    <row r="13" spans="1:12" ht="11.25" customHeight="1">
      <c r="A13" s="306" t="s">
        <v>4</v>
      </c>
      <c r="B13" s="308"/>
      <c r="C13" s="310">
        <v>886000</v>
      </c>
      <c r="D13" s="322" t="s">
        <v>2</v>
      </c>
      <c r="E13" s="310">
        <v>854000</v>
      </c>
      <c r="F13" s="322" t="s">
        <v>2</v>
      </c>
      <c r="G13" s="310">
        <v>870000</v>
      </c>
      <c r="H13" s="322"/>
      <c r="I13" s="310">
        <v>958000</v>
      </c>
      <c r="J13" s="322"/>
      <c r="K13" s="310">
        <v>958000</v>
      </c>
      <c r="L13" s="323"/>
    </row>
    <row r="14" spans="1:12" ht="11.25" customHeight="1">
      <c r="A14" s="326" t="s">
        <v>472</v>
      </c>
      <c r="B14" s="308"/>
      <c r="C14" s="321" t="s">
        <v>62</v>
      </c>
      <c r="D14" s="303"/>
      <c r="E14" s="321" t="s">
        <v>62</v>
      </c>
      <c r="F14" s="303"/>
      <c r="G14" s="321">
        <v>184</v>
      </c>
      <c r="H14" s="320"/>
      <c r="I14" s="302">
        <v>160</v>
      </c>
      <c r="J14" s="320"/>
      <c r="K14" s="302">
        <v>300</v>
      </c>
      <c r="L14" s="320"/>
    </row>
    <row r="15" spans="1:12" ht="11.25" customHeight="1">
      <c r="A15" s="326" t="s">
        <v>471</v>
      </c>
      <c r="B15" s="308"/>
      <c r="C15" s="321">
        <v>731</v>
      </c>
      <c r="D15" s="303"/>
      <c r="E15" s="321">
        <v>882</v>
      </c>
      <c r="F15" s="303"/>
      <c r="G15" s="321">
        <v>2063</v>
      </c>
      <c r="H15" s="320"/>
      <c r="I15" s="302">
        <v>4176</v>
      </c>
      <c r="J15" s="320"/>
      <c r="K15" s="302">
        <v>9449</v>
      </c>
      <c r="L15" s="320"/>
    </row>
    <row r="16" spans="1:12" ht="11.25" customHeight="1">
      <c r="A16" s="326" t="s">
        <v>470</v>
      </c>
      <c r="B16" s="308"/>
      <c r="C16" s="314">
        <v>28800</v>
      </c>
      <c r="D16" s="313"/>
      <c r="E16" s="314">
        <v>28595</v>
      </c>
      <c r="F16" s="313"/>
      <c r="G16" s="314">
        <v>20833</v>
      </c>
      <c r="H16" s="313"/>
      <c r="I16" s="314">
        <v>31929</v>
      </c>
      <c r="J16" s="313" t="s">
        <v>2</v>
      </c>
      <c r="K16" s="314">
        <v>35708</v>
      </c>
      <c r="L16" s="313"/>
    </row>
    <row r="17" spans="1:12" ht="11.25" customHeight="1">
      <c r="A17" s="309" t="s">
        <v>469</v>
      </c>
      <c r="B17" s="308"/>
      <c r="C17" s="302"/>
      <c r="D17" s="320"/>
      <c r="E17" s="302"/>
      <c r="F17" s="303"/>
      <c r="G17" s="302"/>
      <c r="H17" s="320"/>
      <c r="I17" s="302"/>
      <c r="J17" s="320"/>
      <c r="K17" s="302"/>
      <c r="L17" s="320"/>
    </row>
    <row r="18" spans="1:12" ht="11.25" customHeight="1">
      <c r="A18" s="312" t="s">
        <v>420</v>
      </c>
      <c r="B18" s="308"/>
      <c r="C18" s="302">
        <v>218295</v>
      </c>
      <c r="D18" s="303"/>
      <c r="E18" s="302">
        <v>211692</v>
      </c>
      <c r="F18" s="303"/>
      <c r="G18" s="302">
        <v>213548</v>
      </c>
      <c r="H18" s="303"/>
      <c r="I18" s="302">
        <v>218670</v>
      </c>
      <c r="J18" s="303"/>
      <c r="K18" s="302">
        <v>213800</v>
      </c>
      <c r="L18" s="303" t="s">
        <v>433</v>
      </c>
    </row>
    <row r="19" spans="1:12" ht="11.25" customHeight="1">
      <c r="A19" s="312" t="s">
        <v>428</v>
      </c>
      <c r="B19" s="308"/>
      <c r="C19" s="297">
        <v>3800</v>
      </c>
      <c r="D19" s="298"/>
      <c r="E19" s="297">
        <v>6500</v>
      </c>
      <c r="F19" s="298"/>
      <c r="G19" s="297">
        <v>7400</v>
      </c>
      <c r="H19" s="298"/>
      <c r="I19" s="297">
        <v>4600</v>
      </c>
      <c r="J19" s="303"/>
      <c r="K19" s="297">
        <v>7500</v>
      </c>
      <c r="L19" s="303" t="s">
        <v>432</v>
      </c>
    </row>
    <row r="20" spans="1:12" ht="12" customHeight="1">
      <c r="A20" s="306" t="s">
        <v>4</v>
      </c>
      <c r="B20" s="308"/>
      <c r="C20" s="310">
        <v>222095</v>
      </c>
      <c r="D20" s="303"/>
      <c r="E20" s="310">
        <v>218192</v>
      </c>
      <c r="F20" s="303"/>
      <c r="G20" s="310">
        <v>220948</v>
      </c>
      <c r="H20" s="303"/>
      <c r="I20" s="310">
        <v>223270</v>
      </c>
      <c r="J20" s="322"/>
      <c r="K20" s="310">
        <v>221000</v>
      </c>
      <c r="L20" s="322" t="s">
        <v>432</v>
      </c>
    </row>
    <row r="21" spans="1:12" ht="12" customHeight="1">
      <c r="A21" s="309" t="s">
        <v>468</v>
      </c>
      <c r="B21" s="308"/>
      <c r="C21" s="302">
        <v>105000</v>
      </c>
      <c r="D21" s="303"/>
      <c r="E21" s="302">
        <v>105000</v>
      </c>
      <c r="F21" s="303"/>
      <c r="G21" s="302">
        <v>105000</v>
      </c>
      <c r="H21" s="303"/>
      <c r="I21" s="302">
        <v>105000</v>
      </c>
      <c r="J21" s="303"/>
      <c r="K21" s="302">
        <v>107900</v>
      </c>
      <c r="L21" s="303" t="s">
        <v>422</v>
      </c>
    </row>
    <row r="22" spans="1:12" ht="11.25" customHeight="1">
      <c r="A22" s="309" t="s">
        <v>467</v>
      </c>
      <c r="B22" s="308"/>
      <c r="C22" s="328" t="s">
        <v>62</v>
      </c>
      <c r="D22" s="313"/>
      <c r="E22" s="314">
        <v>3500</v>
      </c>
      <c r="F22" s="313"/>
      <c r="G22" s="314">
        <v>12000</v>
      </c>
      <c r="H22" s="313"/>
      <c r="I22" s="314">
        <v>10000</v>
      </c>
      <c r="J22" s="313" t="s">
        <v>432</v>
      </c>
      <c r="K22" s="314">
        <v>10000</v>
      </c>
      <c r="L22" s="313" t="s">
        <v>432</v>
      </c>
    </row>
    <row r="23" spans="1:12" ht="11.25" customHeight="1">
      <c r="A23" s="309" t="s">
        <v>466</v>
      </c>
      <c r="B23" s="308"/>
      <c r="C23" s="302"/>
      <c r="D23" s="303"/>
      <c r="E23" s="302"/>
      <c r="F23" s="303"/>
      <c r="G23" s="302"/>
      <c r="H23" s="303"/>
      <c r="I23" s="302"/>
      <c r="J23" s="303"/>
      <c r="K23" s="302"/>
      <c r="L23" s="303"/>
    </row>
    <row r="24" spans="1:12" ht="11.25" customHeight="1">
      <c r="A24" s="312" t="s">
        <v>420</v>
      </c>
      <c r="B24" s="308"/>
      <c r="C24" s="302">
        <v>605399</v>
      </c>
      <c r="D24" s="303"/>
      <c r="E24" s="302">
        <v>493700</v>
      </c>
      <c r="F24" s="303"/>
      <c r="G24" s="302">
        <v>521900</v>
      </c>
      <c r="H24" s="303"/>
      <c r="I24" s="302">
        <v>565200</v>
      </c>
      <c r="J24" s="303"/>
      <c r="K24" s="302">
        <v>577700</v>
      </c>
      <c r="L24" s="303"/>
    </row>
    <row r="25" spans="1:12" ht="11.25" customHeight="1">
      <c r="A25" s="312" t="s">
        <v>428</v>
      </c>
      <c r="B25" s="308"/>
      <c r="C25" s="302">
        <v>1600</v>
      </c>
      <c r="D25" s="303"/>
      <c r="E25" s="302">
        <v>800</v>
      </c>
      <c r="F25" s="303"/>
      <c r="G25" s="302">
        <v>3200</v>
      </c>
      <c r="H25" s="303"/>
      <c r="I25" s="302">
        <v>1000</v>
      </c>
      <c r="J25" s="303"/>
      <c r="K25" s="302">
        <v>900</v>
      </c>
      <c r="L25" s="303"/>
    </row>
    <row r="26" spans="1:12" ht="12" customHeight="1">
      <c r="A26" s="306" t="s">
        <v>4</v>
      </c>
      <c r="B26" s="308"/>
      <c r="C26" s="334">
        <v>606999</v>
      </c>
      <c r="D26" s="333"/>
      <c r="E26" s="334">
        <v>494500</v>
      </c>
      <c r="F26" s="333"/>
      <c r="G26" s="334">
        <v>525100</v>
      </c>
      <c r="H26" s="333"/>
      <c r="I26" s="334">
        <v>566200</v>
      </c>
      <c r="J26" s="333"/>
      <c r="K26" s="334">
        <v>578600</v>
      </c>
      <c r="L26" s="333"/>
    </row>
    <row r="27" spans="1:12" ht="12" customHeight="1">
      <c r="A27" s="309" t="s">
        <v>465</v>
      </c>
      <c r="B27" s="308"/>
      <c r="C27" s="316" t="s">
        <v>5</v>
      </c>
      <c r="D27" s="320"/>
      <c r="E27" s="316"/>
      <c r="F27" s="320"/>
      <c r="G27" s="316"/>
      <c r="H27" s="320"/>
      <c r="I27" s="316"/>
      <c r="J27" s="320"/>
      <c r="K27" s="316"/>
      <c r="L27" s="320"/>
    </row>
    <row r="28" spans="1:12" ht="11.25" customHeight="1">
      <c r="A28" s="312" t="s">
        <v>420</v>
      </c>
      <c r="B28" s="308"/>
      <c r="C28" s="302">
        <v>3356600</v>
      </c>
      <c r="D28" s="303"/>
      <c r="E28" s="302">
        <v>3276900</v>
      </c>
      <c r="F28" s="303"/>
      <c r="G28" s="302">
        <v>3330400</v>
      </c>
      <c r="H28" s="303"/>
      <c r="I28" s="302">
        <v>3238000</v>
      </c>
      <c r="J28" s="303"/>
      <c r="K28" s="302">
        <v>3405100</v>
      </c>
      <c r="L28" s="303"/>
    </row>
    <row r="29" spans="1:12" ht="11.25" customHeight="1">
      <c r="A29" s="312" t="s">
        <v>428</v>
      </c>
      <c r="B29" s="308"/>
      <c r="C29" s="302">
        <v>1971000</v>
      </c>
      <c r="D29" s="303"/>
      <c r="E29" s="302">
        <v>2117500</v>
      </c>
      <c r="F29" s="303"/>
      <c r="G29" s="302">
        <v>2088500</v>
      </c>
      <c r="H29" s="303" t="s">
        <v>2</v>
      </c>
      <c r="I29" s="302">
        <v>2024800</v>
      </c>
      <c r="J29" s="303"/>
      <c r="K29" s="302">
        <v>2028800</v>
      </c>
      <c r="L29" s="303"/>
    </row>
    <row r="30" spans="1:12" ht="11.25" customHeight="1">
      <c r="A30" s="306" t="s">
        <v>4</v>
      </c>
      <c r="B30" s="308"/>
      <c r="C30" s="334">
        <v>5327600</v>
      </c>
      <c r="D30" s="333"/>
      <c r="E30" s="334">
        <v>5394400</v>
      </c>
      <c r="F30" s="333"/>
      <c r="G30" s="334">
        <v>5418900</v>
      </c>
      <c r="H30" s="333" t="s">
        <v>2</v>
      </c>
      <c r="I30" s="334">
        <v>5262800</v>
      </c>
      <c r="J30" s="333"/>
      <c r="K30" s="334">
        <v>5433900</v>
      </c>
      <c r="L30" s="333"/>
    </row>
    <row r="31" spans="1:12" ht="12" customHeight="1">
      <c r="A31" s="309" t="s">
        <v>464</v>
      </c>
      <c r="B31" s="308"/>
      <c r="C31" s="316" t="s">
        <v>5</v>
      </c>
      <c r="D31" s="320"/>
      <c r="E31" s="316"/>
      <c r="F31" s="320"/>
      <c r="G31" s="316"/>
      <c r="H31" s="320"/>
      <c r="I31" s="316"/>
      <c r="J31" s="320"/>
      <c r="K31" s="316"/>
      <c r="L31" s="320"/>
    </row>
    <row r="32" spans="1:12" ht="11.25" customHeight="1">
      <c r="A32" s="312" t="s">
        <v>420</v>
      </c>
      <c r="B32" s="308"/>
      <c r="C32" s="302">
        <v>1070000</v>
      </c>
      <c r="D32" s="303"/>
      <c r="E32" s="302">
        <v>1040000</v>
      </c>
      <c r="F32" s="303"/>
      <c r="G32" s="302">
        <v>1160000</v>
      </c>
      <c r="H32" s="320"/>
      <c r="I32" s="302">
        <v>1270000</v>
      </c>
      <c r="J32" s="320"/>
      <c r="K32" s="302">
        <v>1600000</v>
      </c>
      <c r="L32" s="320"/>
    </row>
    <row r="33" spans="1:12" ht="11.25" customHeight="1">
      <c r="A33" s="312" t="s">
        <v>428</v>
      </c>
      <c r="B33" s="308"/>
      <c r="C33" s="297">
        <v>20000</v>
      </c>
      <c r="D33" s="298"/>
      <c r="E33" s="297">
        <v>25000</v>
      </c>
      <c r="F33" s="298"/>
      <c r="G33" s="297">
        <v>35000</v>
      </c>
      <c r="H33" s="298"/>
      <c r="I33" s="297">
        <v>35000</v>
      </c>
      <c r="J33" s="298"/>
      <c r="K33" s="297">
        <v>30000</v>
      </c>
      <c r="L33" s="318"/>
    </row>
    <row r="34" spans="1:12" ht="11.25" customHeight="1">
      <c r="A34" s="306" t="s">
        <v>4</v>
      </c>
      <c r="B34" s="308"/>
      <c r="C34" s="310">
        <v>1090000</v>
      </c>
      <c r="D34" s="303"/>
      <c r="E34" s="310">
        <v>1070000</v>
      </c>
      <c r="F34" s="303"/>
      <c r="G34" s="310">
        <v>1200000</v>
      </c>
      <c r="H34" s="322"/>
      <c r="I34" s="310">
        <v>1310000</v>
      </c>
      <c r="J34" s="322"/>
      <c r="K34" s="310">
        <v>1630000</v>
      </c>
      <c r="L34" s="320"/>
    </row>
    <row r="35" spans="1:12" ht="12" customHeight="1">
      <c r="A35" s="309" t="s">
        <v>463</v>
      </c>
      <c r="B35" s="308"/>
      <c r="C35" s="332">
        <v>1151</v>
      </c>
      <c r="D35" s="331" t="s">
        <v>2</v>
      </c>
      <c r="E35" s="332">
        <v>1251</v>
      </c>
      <c r="F35" s="331" t="s">
        <v>2</v>
      </c>
      <c r="G35" s="332">
        <v>861</v>
      </c>
      <c r="H35" s="331" t="s">
        <v>2</v>
      </c>
      <c r="I35" s="332">
        <v>890</v>
      </c>
      <c r="J35" s="331" t="s">
        <v>2</v>
      </c>
      <c r="K35" s="332">
        <v>690</v>
      </c>
      <c r="L35" s="331"/>
    </row>
    <row r="36" spans="1:12" ht="12" customHeight="1">
      <c r="A36" s="309" t="s">
        <v>462</v>
      </c>
      <c r="B36" s="308"/>
      <c r="C36" s="302"/>
      <c r="D36" s="320"/>
      <c r="E36" s="302"/>
      <c r="F36" s="320"/>
      <c r="G36" s="302"/>
      <c r="H36" s="320"/>
      <c r="I36" s="302"/>
      <c r="J36" s="320"/>
      <c r="K36" s="302"/>
      <c r="L36" s="320"/>
    </row>
    <row r="37" spans="1:12" ht="11.25" customHeight="1">
      <c r="A37" s="312" t="s">
        <v>461</v>
      </c>
      <c r="B37" s="308"/>
      <c r="C37" s="302">
        <v>185000</v>
      </c>
      <c r="D37" s="303" t="s">
        <v>2</v>
      </c>
      <c r="E37" s="302">
        <v>178000</v>
      </c>
      <c r="F37" s="303"/>
      <c r="G37" s="302">
        <v>160000</v>
      </c>
      <c r="H37" s="303"/>
      <c r="I37" s="302">
        <v>174000</v>
      </c>
      <c r="J37" s="303" t="s">
        <v>2</v>
      </c>
      <c r="K37" s="302">
        <v>190000</v>
      </c>
      <c r="L37" s="303"/>
    </row>
    <row r="38" spans="1:12" ht="11.25" customHeight="1">
      <c r="A38" s="312" t="s">
        <v>428</v>
      </c>
      <c r="B38" s="308"/>
      <c r="C38" s="297">
        <v>44742</v>
      </c>
      <c r="D38" s="298"/>
      <c r="E38" s="297">
        <v>167000</v>
      </c>
      <c r="F38" s="298" t="s">
        <v>2</v>
      </c>
      <c r="G38" s="297">
        <v>270000</v>
      </c>
      <c r="H38" s="298"/>
      <c r="I38" s="297">
        <v>380000</v>
      </c>
      <c r="J38" s="298" t="s">
        <v>432</v>
      </c>
      <c r="K38" s="297">
        <v>410000</v>
      </c>
      <c r="L38" s="298"/>
    </row>
    <row r="39" spans="1:12" s="380" customFormat="1" ht="11.25" customHeight="1">
      <c r="A39" s="306" t="s">
        <v>460</v>
      </c>
      <c r="B39" s="308"/>
      <c r="C39" s="310">
        <v>230000</v>
      </c>
      <c r="D39" s="303" t="s">
        <v>2</v>
      </c>
      <c r="E39" s="310">
        <v>345000</v>
      </c>
      <c r="F39" s="303" t="s">
        <v>2</v>
      </c>
      <c r="G39" s="310">
        <v>430000</v>
      </c>
      <c r="H39" s="322"/>
      <c r="I39" s="310">
        <v>554000</v>
      </c>
      <c r="J39" s="322" t="s">
        <v>2</v>
      </c>
      <c r="K39" s="310">
        <v>600000</v>
      </c>
      <c r="L39" s="303"/>
    </row>
    <row r="40" spans="1:12" ht="11.25" customHeight="1">
      <c r="A40" s="330" t="s">
        <v>459</v>
      </c>
      <c r="B40" s="329"/>
      <c r="C40" s="302">
        <v>2986</v>
      </c>
      <c r="D40" s="303" t="s">
        <v>2</v>
      </c>
      <c r="E40" s="302">
        <v>2380</v>
      </c>
      <c r="F40" s="303" t="s">
        <v>2</v>
      </c>
      <c r="G40" s="302">
        <v>2595</v>
      </c>
      <c r="H40" s="303" t="s">
        <v>2</v>
      </c>
      <c r="I40" s="302">
        <v>3660</v>
      </c>
      <c r="J40" s="303" t="s">
        <v>2</v>
      </c>
      <c r="K40" s="302">
        <v>4328</v>
      </c>
      <c r="L40" s="303"/>
    </row>
    <row r="41" spans="1:12" ht="11.25" customHeight="1">
      <c r="A41" s="309" t="s">
        <v>206</v>
      </c>
      <c r="B41" s="308"/>
      <c r="C41" s="321">
        <v>2109</v>
      </c>
      <c r="D41" s="303" t="s">
        <v>2</v>
      </c>
      <c r="E41" s="302">
        <v>12937</v>
      </c>
      <c r="F41" s="303" t="s">
        <v>2</v>
      </c>
      <c r="G41" s="302">
        <v>10015</v>
      </c>
      <c r="H41" s="303" t="s">
        <v>2</v>
      </c>
      <c r="I41" s="302">
        <v>11777</v>
      </c>
      <c r="J41" s="303" t="s">
        <v>2</v>
      </c>
      <c r="K41" s="302">
        <v>11737</v>
      </c>
      <c r="L41" s="303"/>
    </row>
    <row r="42" spans="1:12" ht="11.25" customHeight="1">
      <c r="A42" s="309" t="s">
        <v>207</v>
      </c>
      <c r="B42" s="308"/>
      <c r="C42" s="321">
        <v>13440</v>
      </c>
      <c r="D42" s="303" t="s">
        <v>2</v>
      </c>
      <c r="E42" s="302">
        <v>14600</v>
      </c>
      <c r="F42" s="303"/>
      <c r="G42" s="302">
        <v>14700</v>
      </c>
      <c r="H42" s="303"/>
      <c r="I42" s="302">
        <v>16000</v>
      </c>
      <c r="J42" s="303"/>
      <c r="K42" s="302">
        <v>16000</v>
      </c>
      <c r="L42" s="303" t="s">
        <v>432</v>
      </c>
    </row>
    <row r="43" spans="1:12" ht="11.25" customHeight="1">
      <c r="A43" s="309" t="s">
        <v>458</v>
      </c>
      <c r="B43" s="308"/>
      <c r="C43" s="302">
        <v>11000</v>
      </c>
      <c r="D43" s="303"/>
      <c r="E43" s="302">
        <v>9800</v>
      </c>
      <c r="F43" s="303"/>
      <c r="G43" s="302">
        <v>6700</v>
      </c>
      <c r="H43" s="303"/>
      <c r="I43" s="302">
        <v>6300</v>
      </c>
      <c r="J43" s="303" t="s">
        <v>432</v>
      </c>
      <c r="K43" s="302">
        <v>6300</v>
      </c>
      <c r="L43" s="303" t="s">
        <v>432</v>
      </c>
    </row>
    <row r="44" spans="1:12" ht="11.25" customHeight="1">
      <c r="A44" s="309" t="s">
        <v>457</v>
      </c>
      <c r="B44" s="308"/>
      <c r="C44" s="302">
        <v>30600</v>
      </c>
      <c r="D44" s="303"/>
      <c r="E44" s="302">
        <v>29500</v>
      </c>
      <c r="F44" s="303"/>
      <c r="G44" s="302">
        <v>35500</v>
      </c>
      <c r="H44" s="303"/>
      <c r="I44" s="302">
        <v>37700</v>
      </c>
      <c r="J44" s="303"/>
      <c r="K44" s="302">
        <v>34000</v>
      </c>
      <c r="L44" s="320"/>
    </row>
    <row r="45" spans="1:12" ht="12" customHeight="1">
      <c r="A45" s="309" t="s">
        <v>456</v>
      </c>
      <c r="B45" s="308"/>
      <c r="C45" s="314">
        <v>632600</v>
      </c>
      <c r="D45" s="327"/>
      <c r="E45" s="314">
        <v>998530</v>
      </c>
      <c r="F45" s="327"/>
      <c r="G45" s="314">
        <v>878376</v>
      </c>
      <c r="H45" s="327"/>
      <c r="I45" s="314">
        <v>541200</v>
      </c>
      <c r="J45" s="313" t="s">
        <v>2</v>
      </c>
      <c r="K45" s="314">
        <v>398500</v>
      </c>
      <c r="L45" s="327"/>
    </row>
    <row r="46" spans="1:12" ht="11.25" customHeight="1">
      <c r="A46" s="309" t="s">
        <v>455</v>
      </c>
      <c r="B46" s="308"/>
      <c r="C46" s="302"/>
      <c r="D46" s="320"/>
      <c r="E46" s="302"/>
      <c r="F46" s="320"/>
      <c r="G46" s="302"/>
      <c r="H46" s="320"/>
      <c r="I46" s="302"/>
      <c r="J46" s="320"/>
      <c r="K46" s="302"/>
      <c r="L46" s="320"/>
    </row>
    <row r="47" spans="1:12" ht="11.25" customHeight="1">
      <c r="A47" s="312" t="s">
        <v>420</v>
      </c>
      <c r="B47" s="308"/>
      <c r="C47" s="302">
        <v>241000</v>
      </c>
      <c r="D47" s="320"/>
      <c r="E47" s="302">
        <v>256000</v>
      </c>
      <c r="F47" s="303"/>
      <c r="G47" s="302">
        <v>249000</v>
      </c>
      <c r="H47" s="303"/>
      <c r="I47" s="302">
        <v>249000</v>
      </c>
      <c r="J47" s="320"/>
      <c r="K47" s="302">
        <v>233000</v>
      </c>
      <c r="L47" s="320"/>
    </row>
    <row r="48" spans="1:12" ht="11.25" customHeight="1">
      <c r="A48" s="312" t="s">
        <v>428</v>
      </c>
      <c r="B48" s="308"/>
      <c r="C48" s="297">
        <v>7000</v>
      </c>
      <c r="D48" s="298"/>
      <c r="E48" s="297">
        <v>7000</v>
      </c>
      <c r="F48" s="298"/>
      <c r="G48" s="297">
        <v>7000</v>
      </c>
      <c r="H48" s="298" t="s">
        <v>2</v>
      </c>
      <c r="I48" s="297">
        <v>10100</v>
      </c>
      <c r="J48" s="318"/>
      <c r="K48" s="297">
        <v>12000</v>
      </c>
      <c r="L48" s="318"/>
    </row>
    <row r="49" spans="1:12" ht="11.25" customHeight="1">
      <c r="A49" s="306" t="s">
        <v>4</v>
      </c>
      <c r="B49" s="308"/>
      <c r="C49" s="310">
        <v>248000</v>
      </c>
      <c r="D49" s="322"/>
      <c r="E49" s="310">
        <v>263000</v>
      </c>
      <c r="F49" s="322"/>
      <c r="G49" s="310">
        <v>256000</v>
      </c>
      <c r="H49" s="303" t="s">
        <v>2</v>
      </c>
      <c r="I49" s="310">
        <v>259000</v>
      </c>
      <c r="J49" s="322"/>
      <c r="K49" s="310">
        <v>245000</v>
      </c>
      <c r="L49" s="323"/>
    </row>
    <row r="50" spans="1:12" ht="11.25" customHeight="1">
      <c r="A50" s="309" t="s">
        <v>454</v>
      </c>
      <c r="B50" s="308"/>
      <c r="C50" s="302">
        <v>465000</v>
      </c>
      <c r="D50" s="303"/>
      <c r="E50" s="302">
        <v>455000</v>
      </c>
      <c r="F50" s="303"/>
      <c r="G50" s="302">
        <v>427000</v>
      </c>
      <c r="H50" s="303"/>
      <c r="I50" s="302">
        <v>417000</v>
      </c>
      <c r="J50" s="320"/>
      <c r="K50" s="302">
        <v>424000</v>
      </c>
      <c r="L50" s="320"/>
    </row>
    <row r="51" spans="1:12" s="380" customFormat="1" ht="11.25" customHeight="1">
      <c r="A51" s="330" t="s">
        <v>453</v>
      </c>
      <c r="B51" s="308"/>
      <c r="C51" s="302">
        <v>12000</v>
      </c>
      <c r="D51" s="303"/>
      <c r="E51" s="302">
        <v>12000</v>
      </c>
      <c r="F51" s="303"/>
      <c r="G51" s="302">
        <v>12000</v>
      </c>
      <c r="H51" s="303"/>
      <c r="I51" s="302">
        <v>12000</v>
      </c>
      <c r="J51" s="320"/>
      <c r="K51" s="302">
        <v>12000</v>
      </c>
      <c r="L51" s="320"/>
    </row>
    <row r="52" spans="1:12" ht="11.25" customHeight="1">
      <c r="A52" s="330" t="s">
        <v>178</v>
      </c>
      <c r="B52" s="329"/>
      <c r="C52" s="314">
        <v>4</v>
      </c>
      <c r="D52" s="327"/>
      <c r="E52" s="314">
        <v>14</v>
      </c>
      <c r="F52" s="327"/>
      <c r="G52" s="314">
        <v>9</v>
      </c>
      <c r="H52" s="327"/>
      <c r="I52" s="328" t="s">
        <v>50</v>
      </c>
      <c r="J52" s="313" t="s">
        <v>2</v>
      </c>
      <c r="K52" s="328" t="s">
        <v>50</v>
      </c>
      <c r="L52" s="327"/>
    </row>
    <row r="53" spans="1:12" ht="11.25" customHeight="1">
      <c r="A53" s="309" t="s">
        <v>452</v>
      </c>
      <c r="B53" s="308"/>
      <c r="C53" s="302"/>
      <c r="D53" s="320"/>
      <c r="E53" s="302"/>
      <c r="F53" s="320"/>
      <c r="G53" s="302"/>
      <c r="H53" s="320"/>
      <c r="I53" s="302"/>
      <c r="J53" s="320"/>
      <c r="K53" s="302"/>
      <c r="L53" s="320"/>
    </row>
    <row r="54" spans="1:12" ht="11.25" customHeight="1">
      <c r="A54" s="312" t="s">
        <v>420</v>
      </c>
      <c r="B54" s="308"/>
      <c r="C54" s="302">
        <v>24929</v>
      </c>
      <c r="D54" s="303"/>
      <c r="E54" s="302">
        <v>54019</v>
      </c>
      <c r="F54" s="303"/>
      <c r="G54" s="302">
        <v>67806</v>
      </c>
      <c r="H54" s="303"/>
      <c r="I54" s="302">
        <v>59897</v>
      </c>
      <c r="J54" s="303"/>
      <c r="K54" s="302">
        <v>60000</v>
      </c>
      <c r="L54" s="303" t="s">
        <v>432</v>
      </c>
    </row>
    <row r="55" spans="1:12" ht="11.25" customHeight="1">
      <c r="A55" s="312" t="s">
        <v>428</v>
      </c>
      <c r="B55" s="308"/>
      <c r="C55" s="297">
        <v>64075</v>
      </c>
      <c r="D55" s="298"/>
      <c r="E55" s="297">
        <v>67561</v>
      </c>
      <c r="F55" s="298"/>
      <c r="G55" s="297">
        <v>64241</v>
      </c>
      <c r="H55" s="298"/>
      <c r="I55" s="297">
        <v>78859</v>
      </c>
      <c r="J55" s="298"/>
      <c r="K55" s="297">
        <v>79000</v>
      </c>
      <c r="L55" s="298" t="s">
        <v>432</v>
      </c>
    </row>
    <row r="56" spans="1:12" ht="12" customHeight="1">
      <c r="A56" s="306" t="s">
        <v>4</v>
      </c>
      <c r="B56" s="304"/>
      <c r="C56" s="310">
        <v>89004</v>
      </c>
      <c r="D56" s="322"/>
      <c r="E56" s="310">
        <v>121580</v>
      </c>
      <c r="F56" s="323"/>
      <c r="G56" s="310">
        <v>132047</v>
      </c>
      <c r="H56" s="323"/>
      <c r="I56" s="310">
        <v>138756</v>
      </c>
      <c r="J56" s="322"/>
      <c r="K56" s="310">
        <v>139000</v>
      </c>
      <c r="L56" s="322" t="s">
        <v>432</v>
      </c>
    </row>
    <row r="57" spans="1:12" ht="11.25" customHeight="1">
      <c r="A57" s="326" t="s">
        <v>451</v>
      </c>
      <c r="B57" s="308"/>
      <c r="C57" s="302">
        <v>8400</v>
      </c>
      <c r="D57" s="303"/>
      <c r="E57" s="302">
        <v>7600</v>
      </c>
      <c r="F57" s="303"/>
      <c r="G57" s="302">
        <v>7900</v>
      </c>
      <c r="H57" s="303"/>
      <c r="I57" s="302">
        <v>7600</v>
      </c>
      <c r="J57" s="303" t="s">
        <v>2</v>
      </c>
      <c r="K57" s="302">
        <v>10400</v>
      </c>
      <c r="L57" s="303"/>
    </row>
    <row r="58" spans="1:12" ht="11.25" customHeight="1">
      <c r="A58" s="326" t="s">
        <v>450</v>
      </c>
      <c r="B58" s="308"/>
      <c r="C58" s="297">
        <v>33073</v>
      </c>
      <c r="D58" s="298"/>
      <c r="E58" s="297">
        <v>35000</v>
      </c>
      <c r="F58" s="298" t="s">
        <v>2</v>
      </c>
      <c r="G58" s="297">
        <v>37000</v>
      </c>
      <c r="H58" s="298"/>
      <c r="I58" s="297">
        <v>35281</v>
      </c>
      <c r="J58" s="298" t="s">
        <v>2</v>
      </c>
      <c r="K58" s="297">
        <v>37670</v>
      </c>
      <c r="L58" s="298"/>
    </row>
    <row r="59" spans="1:12" ht="11.25" customHeight="1">
      <c r="A59" s="636" t="s">
        <v>600</v>
      </c>
      <c r="B59" s="636"/>
      <c r="C59" s="637"/>
      <c r="D59" s="637"/>
      <c r="E59" s="637"/>
      <c r="F59" s="637"/>
      <c r="G59" s="637"/>
      <c r="H59" s="637"/>
      <c r="I59" s="637"/>
      <c r="J59" s="637"/>
      <c r="K59" s="637"/>
      <c r="L59" s="637"/>
    </row>
    <row r="60" spans="1:12" ht="11.25" customHeight="1">
      <c r="A60" s="638" t="s">
        <v>621</v>
      </c>
      <c r="B60" s="638"/>
      <c r="C60" s="638"/>
      <c r="D60" s="638"/>
      <c r="E60" s="638"/>
      <c r="F60" s="638"/>
      <c r="G60" s="638"/>
      <c r="H60" s="638"/>
      <c r="I60" s="638"/>
      <c r="J60" s="638"/>
      <c r="K60" s="638"/>
      <c r="L60" s="638"/>
    </row>
    <row r="61" spans="1:12" ht="11.25" customHeight="1">
      <c r="A61" s="638" t="s">
        <v>478</v>
      </c>
      <c r="B61" s="638"/>
      <c r="C61" s="638"/>
      <c r="D61" s="638"/>
      <c r="E61" s="638"/>
      <c r="F61" s="638"/>
      <c r="G61" s="638"/>
      <c r="H61" s="638"/>
      <c r="I61" s="638"/>
      <c r="J61" s="638"/>
      <c r="K61" s="638"/>
      <c r="L61" s="638"/>
    </row>
    <row r="62" spans="1:12" ht="11.25" customHeight="1">
      <c r="A62" s="642"/>
      <c r="B62" s="642"/>
      <c r="C62" s="642"/>
      <c r="D62" s="642"/>
      <c r="E62" s="642"/>
      <c r="F62" s="642"/>
      <c r="G62" s="642"/>
      <c r="H62" s="642"/>
      <c r="I62" s="642"/>
      <c r="J62" s="642"/>
      <c r="K62" s="642"/>
      <c r="L62" s="642"/>
    </row>
    <row r="63" spans="1:12" ht="11.25" customHeight="1">
      <c r="A63" s="638" t="s">
        <v>42</v>
      </c>
      <c r="B63" s="638"/>
      <c r="C63" s="638"/>
      <c r="D63" s="638"/>
      <c r="E63" s="638"/>
      <c r="F63" s="638"/>
      <c r="G63" s="638"/>
      <c r="H63" s="638"/>
      <c r="I63" s="638"/>
      <c r="J63" s="638"/>
      <c r="K63" s="638"/>
      <c r="L63" s="638"/>
    </row>
    <row r="64" spans="1:12" ht="11.25" customHeight="1">
      <c r="A64" s="641"/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</row>
    <row r="65" spans="1:12" ht="11.25" customHeight="1">
      <c r="A65" s="338" t="s">
        <v>477</v>
      </c>
      <c r="B65" s="309"/>
      <c r="C65" s="336" t="s">
        <v>276</v>
      </c>
      <c r="D65" s="337"/>
      <c r="E65" s="336" t="s">
        <v>280</v>
      </c>
      <c r="F65" s="337"/>
      <c r="G65" s="336" t="s">
        <v>332</v>
      </c>
      <c r="H65" s="337"/>
      <c r="I65" s="336" t="s">
        <v>361</v>
      </c>
      <c r="J65" s="335"/>
      <c r="K65" s="336" t="s">
        <v>383</v>
      </c>
      <c r="L65" s="335"/>
    </row>
    <row r="66" spans="1:12" ht="11.25" customHeight="1">
      <c r="A66" s="299" t="s">
        <v>449</v>
      </c>
      <c r="B66" s="308"/>
      <c r="C66" s="302"/>
      <c r="D66" s="320"/>
      <c r="E66" s="302"/>
      <c r="F66" s="320"/>
      <c r="G66" s="302"/>
      <c r="H66" s="320"/>
      <c r="I66" s="302"/>
      <c r="J66" s="320"/>
      <c r="K66" s="302"/>
      <c r="L66" s="320"/>
    </row>
    <row r="67" spans="1:12" ht="11.25" customHeight="1">
      <c r="A67" s="312" t="s">
        <v>420</v>
      </c>
      <c r="B67" s="308"/>
      <c r="C67" s="302">
        <v>172000</v>
      </c>
      <c r="D67" s="303" t="s">
        <v>2</v>
      </c>
      <c r="E67" s="302">
        <v>173000</v>
      </c>
      <c r="F67" s="303" t="s">
        <v>2</v>
      </c>
      <c r="G67" s="325">
        <v>170100</v>
      </c>
      <c r="H67" s="303" t="s">
        <v>2</v>
      </c>
      <c r="I67" s="302">
        <v>295000</v>
      </c>
      <c r="J67" s="303" t="s">
        <v>2</v>
      </c>
      <c r="K67" s="302">
        <v>343000</v>
      </c>
      <c r="L67" s="303"/>
    </row>
    <row r="68" spans="1:12" ht="11.25" customHeight="1">
      <c r="A68" s="312" t="s">
        <v>428</v>
      </c>
      <c r="B68" s="308"/>
      <c r="C68" s="297">
        <v>74500</v>
      </c>
      <c r="D68" s="298" t="s">
        <v>2</v>
      </c>
      <c r="E68" s="297">
        <v>68000</v>
      </c>
      <c r="F68" s="298" t="s">
        <v>2</v>
      </c>
      <c r="G68" s="324">
        <v>100000</v>
      </c>
      <c r="H68" s="298" t="s">
        <v>2</v>
      </c>
      <c r="I68" s="297">
        <v>149000</v>
      </c>
      <c r="J68" s="298" t="s">
        <v>2</v>
      </c>
      <c r="K68" s="297">
        <v>157000</v>
      </c>
      <c r="L68" s="298"/>
    </row>
    <row r="69" spans="1:12" ht="11.25" customHeight="1">
      <c r="A69" s="306" t="s">
        <v>4</v>
      </c>
      <c r="B69" s="308"/>
      <c r="C69" s="310">
        <v>247000</v>
      </c>
      <c r="D69" s="322" t="s">
        <v>2</v>
      </c>
      <c r="E69" s="310">
        <v>241000</v>
      </c>
      <c r="F69" s="322" t="s">
        <v>2</v>
      </c>
      <c r="G69" s="310">
        <v>270000</v>
      </c>
      <c r="H69" s="322" t="s">
        <v>2</v>
      </c>
      <c r="I69" s="310">
        <v>444000</v>
      </c>
      <c r="J69" s="322" t="s">
        <v>2</v>
      </c>
      <c r="K69" s="310">
        <v>500000</v>
      </c>
      <c r="L69" s="322"/>
    </row>
    <row r="70" spans="1:12" ht="11.25" customHeight="1">
      <c r="A70" s="309" t="s">
        <v>448</v>
      </c>
      <c r="B70" s="308"/>
      <c r="C70" s="302">
        <v>126796</v>
      </c>
      <c r="D70" s="303"/>
      <c r="E70" s="302">
        <v>129800</v>
      </c>
      <c r="F70" s="303"/>
      <c r="G70" s="302">
        <v>124985</v>
      </c>
      <c r="H70" s="303"/>
      <c r="I70" s="302">
        <v>121590</v>
      </c>
      <c r="J70" s="303"/>
      <c r="K70" s="302">
        <v>121700</v>
      </c>
      <c r="L70" s="303"/>
    </row>
    <row r="71" spans="1:12" ht="11.25" customHeight="1">
      <c r="A71" s="309" t="s">
        <v>447</v>
      </c>
      <c r="B71" s="304"/>
      <c r="C71" s="302">
        <v>5055</v>
      </c>
      <c r="D71" s="303"/>
      <c r="E71" s="302">
        <v>12615</v>
      </c>
      <c r="F71" s="303"/>
      <c r="G71" s="302">
        <v>12690</v>
      </c>
      <c r="H71" s="303"/>
      <c r="I71" s="302">
        <v>12893</v>
      </c>
      <c r="J71" s="320"/>
      <c r="K71" s="302">
        <v>13000</v>
      </c>
      <c r="L71" s="303" t="s">
        <v>432</v>
      </c>
    </row>
    <row r="72" spans="1:12" ht="11.25" customHeight="1">
      <c r="A72" s="309" t="s">
        <v>446</v>
      </c>
      <c r="B72" s="304"/>
      <c r="C72" s="302">
        <v>7471</v>
      </c>
      <c r="D72" s="303"/>
      <c r="E72" s="321" t="s">
        <v>62</v>
      </c>
      <c r="F72" s="303"/>
      <c r="G72" s="321" t="s">
        <v>62</v>
      </c>
      <c r="H72" s="303"/>
      <c r="I72" s="321">
        <v>3600</v>
      </c>
      <c r="J72" s="303" t="s">
        <v>432</v>
      </c>
      <c r="K72" s="321">
        <v>4000</v>
      </c>
      <c r="L72" s="303" t="s">
        <v>432</v>
      </c>
    </row>
    <row r="73" spans="1:12" ht="11.25" customHeight="1">
      <c r="A73" s="309" t="s">
        <v>445</v>
      </c>
      <c r="B73" s="304"/>
      <c r="C73" s="302">
        <v>2000</v>
      </c>
      <c r="D73" s="303"/>
      <c r="E73" s="321">
        <v>2000</v>
      </c>
      <c r="F73" s="303"/>
      <c r="G73" s="302">
        <v>2000</v>
      </c>
      <c r="H73" s="303"/>
      <c r="I73" s="302">
        <v>2000</v>
      </c>
      <c r="J73" s="303"/>
      <c r="K73" s="321">
        <v>2000</v>
      </c>
      <c r="L73" s="303"/>
    </row>
    <row r="74" spans="1:12" ht="11.25" customHeight="1">
      <c r="A74" s="309" t="s">
        <v>444</v>
      </c>
      <c r="B74" s="308"/>
      <c r="C74" s="321">
        <v>18700</v>
      </c>
      <c r="D74" s="303"/>
      <c r="E74" s="321">
        <v>18500</v>
      </c>
      <c r="F74" s="303"/>
      <c r="G74" s="321">
        <v>18000</v>
      </c>
      <c r="H74" s="303"/>
      <c r="I74" s="321">
        <v>19000</v>
      </c>
      <c r="J74" s="303" t="s">
        <v>432</v>
      </c>
      <c r="K74" s="321">
        <v>19000</v>
      </c>
      <c r="L74" s="303" t="s">
        <v>432</v>
      </c>
    </row>
    <row r="75" spans="1:12" ht="12" customHeight="1">
      <c r="A75" s="309" t="s">
        <v>443</v>
      </c>
      <c r="B75" s="304"/>
      <c r="C75" s="314">
        <v>159650</v>
      </c>
      <c r="D75" s="313"/>
      <c r="E75" s="314">
        <v>166700</v>
      </c>
      <c r="F75" s="313"/>
      <c r="G75" s="314">
        <v>159800</v>
      </c>
      <c r="H75" s="313"/>
      <c r="I75" s="314">
        <v>130465</v>
      </c>
      <c r="J75" s="313"/>
      <c r="K75" s="314">
        <v>121000</v>
      </c>
      <c r="L75" s="313"/>
    </row>
    <row r="76" spans="1:12" ht="12" customHeight="1">
      <c r="A76" s="299" t="s">
        <v>442</v>
      </c>
      <c r="B76" s="308"/>
      <c r="C76" s="302"/>
      <c r="D76" s="320"/>
      <c r="E76" s="302"/>
      <c r="F76" s="320"/>
      <c r="G76" s="302"/>
      <c r="H76" s="320"/>
      <c r="I76" s="302"/>
      <c r="J76" s="320"/>
      <c r="K76" s="302"/>
      <c r="L76" s="320"/>
    </row>
    <row r="77" spans="1:12" ht="12" customHeight="1">
      <c r="A77" s="312" t="s">
        <v>420</v>
      </c>
      <c r="B77" s="308"/>
      <c r="C77" s="302">
        <v>1107789</v>
      </c>
      <c r="D77" s="303"/>
      <c r="E77" s="302">
        <v>1113454</v>
      </c>
      <c r="F77" s="303"/>
      <c r="G77" s="302">
        <v>1094123</v>
      </c>
      <c r="H77" s="303"/>
      <c r="I77" s="302">
        <v>1094971</v>
      </c>
      <c r="J77" s="303"/>
      <c r="K77" s="302">
        <v>1197560</v>
      </c>
      <c r="L77" s="303"/>
    </row>
    <row r="78" spans="1:12" ht="11.25" customHeight="1">
      <c r="A78" s="312" t="s">
        <v>428</v>
      </c>
      <c r="B78" s="308"/>
      <c r="C78" s="297">
        <v>160078</v>
      </c>
      <c r="D78" s="298"/>
      <c r="E78" s="297">
        <v>162795</v>
      </c>
      <c r="F78" s="298"/>
      <c r="G78" s="297">
        <v>153022</v>
      </c>
      <c r="H78" s="298"/>
      <c r="I78" s="297">
        <v>140341</v>
      </c>
      <c r="J78" s="298"/>
      <c r="K78" s="297">
        <v>101007</v>
      </c>
      <c r="L78" s="298"/>
    </row>
    <row r="79" spans="1:12" ht="11.25" customHeight="1">
      <c r="A79" s="306" t="s">
        <v>4</v>
      </c>
      <c r="B79" s="308"/>
      <c r="C79" s="310">
        <v>1267867</v>
      </c>
      <c r="D79" s="322"/>
      <c r="E79" s="310">
        <v>1276249</v>
      </c>
      <c r="F79" s="323"/>
      <c r="G79" s="310">
        <v>1247145</v>
      </c>
      <c r="H79" s="323"/>
      <c r="I79" s="310">
        <v>1235312</v>
      </c>
      <c r="J79" s="322"/>
      <c r="K79" s="310">
        <v>1298567</v>
      </c>
      <c r="L79" s="322"/>
    </row>
    <row r="80" spans="1:12" ht="11.25" customHeight="1">
      <c r="A80" s="309" t="s">
        <v>368</v>
      </c>
      <c r="B80" s="308"/>
      <c r="C80" s="302">
        <v>21235</v>
      </c>
      <c r="D80" s="303"/>
      <c r="E80" s="302">
        <v>49060</v>
      </c>
      <c r="F80" s="303"/>
      <c r="G80" s="302">
        <v>58412</v>
      </c>
      <c r="H80" s="303"/>
      <c r="I80" s="302">
        <v>63835</v>
      </c>
      <c r="J80" s="303"/>
      <c r="K80" s="302">
        <v>65444</v>
      </c>
      <c r="L80" s="303"/>
    </row>
    <row r="81" spans="1:12" ht="11.25" customHeight="1">
      <c r="A81" s="309" t="s">
        <v>441</v>
      </c>
      <c r="B81" s="308"/>
      <c r="C81" s="302">
        <v>429400</v>
      </c>
      <c r="D81" s="303"/>
      <c r="E81" s="302">
        <v>439000</v>
      </c>
      <c r="F81" s="303"/>
      <c r="G81" s="302">
        <v>425400</v>
      </c>
      <c r="H81" s="303"/>
      <c r="I81" s="302">
        <v>426700</v>
      </c>
      <c r="J81" s="303"/>
      <c r="K81" s="302">
        <v>427100</v>
      </c>
      <c r="L81" s="303"/>
    </row>
    <row r="82" spans="1:12" ht="11.25" customHeight="1">
      <c r="A82" s="309" t="s">
        <v>440</v>
      </c>
      <c r="B82" s="308"/>
      <c r="C82" s="321">
        <v>89504</v>
      </c>
      <c r="D82" s="303"/>
      <c r="E82" s="321">
        <v>86500</v>
      </c>
      <c r="F82" s="303"/>
      <c r="G82" s="321">
        <v>74426</v>
      </c>
      <c r="H82" s="303"/>
      <c r="I82" s="321">
        <v>79686</v>
      </c>
      <c r="J82" s="303"/>
      <c r="K82" s="321">
        <v>82500</v>
      </c>
      <c r="L82" s="303" t="s">
        <v>433</v>
      </c>
    </row>
    <row r="83" spans="1:12" ht="12" customHeight="1">
      <c r="A83" s="309" t="s">
        <v>439</v>
      </c>
      <c r="B83" s="304"/>
      <c r="C83" s="321">
        <v>2000</v>
      </c>
      <c r="D83" s="303"/>
      <c r="E83" s="321">
        <v>1000</v>
      </c>
      <c r="F83" s="303"/>
      <c r="G83" s="321">
        <v>5000</v>
      </c>
      <c r="H83" s="303"/>
      <c r="I83" s="321">
        <v>6500</v>
      </c>
      <c r="J83" s="303"/>
      <c r="K83" s="321">
        <v>6500</v>
      </c>
      <c r="L83" s="303"/>
    </row>
    <row r="84" spans="1:12" ht="11.25" customHeight="1">
      <c r="A84" s="309" t="s">
        <v>438</v>
      </c>
      <c r="B84" s="304"/>
      <c r="C84" s="302">
        <v>750000</v>
      </c>
      <c r="D84" s="320"/>
      <c r="E84" s="302">
        <v>676000</v>
      </c>
      <c r="F84" s="303"/>
      <c r="G84" s="302">
        <v>703000</v>
      </c>
      <c r="H84" s="303"/>
      <c r="I84" s="302">
        <v>856200</v>
      </c>
      <c r="J84" s="303" t="s">
        <v>437</v>
      </c>
      <c r="K84" s="302">
        <v>883000</v>
      </c>
      <c r="L84" s="303"/>
    </row>
    <row r="85" spans="1:12" ht="11.25" customHeight="1">
      <c r="A85" s="309" t="s">
        <v>198</v>
      </c>
      <c r="B85" s="304"/>
      <c r="C85" s="302">
        <v>1465</v>
      </c>
      <c r="D85" s="303"/>
      <c r="E85" s="302">
        <v>1719</v>
      </c>
      <c r="F85" s="303"/>
      <c r="G85" s="302">
        <v>1603</v>
      </c>
      <c r="H85" s="303"/>
      <c r="I85" s="302">
        <v>1620</v>
      </c>
      <c r="J85" s="303" t="s">
        <v>432</v>
      </c>
      <c r="K85" s="302">
        <v>1500</v>
      </c>
      <c r="L85" s="303" t="s">
        <v>432</v>
      </c>
    </row>
    <row r="86" spans="1:12" ht="12" customHeight="1">
      <c r="A86" s="309" t="s">
        <v>436</v>
      </c>
      <c r="B86" s="304"/>
      <c r="C86" s="302">
        <v>20800</v>
      </c>
      <c r="D86" s="303" t="s">
        <v>2</v>
      </c>
      <c r="E86" s="302">
        <v>23400</v>
      </c>
      <c r="F86" s="303" t="s">
        <v>2</v>
      </c>
      <c r="G86" s="302">
        <v>24600</v>
      </c>
      <c r="H86" s="303" t="s">
        <v>2</v>
      </c>
      <c r="I86" s="302">
        <v>28000</v>
      </c>
      <c r="J86" s="303" t="s">
        <v>2</v>
      </c>
      <c r="K86" s="302">
        <v>34400</v>
      </c>
      <c r="L86" s="303"/>
    </row>
    <row r="87" spans="1:12" ht="12" customHeight="1">
      <c r="A87" s="309" t="s">
        <v>435</v>
      </c>
      <c r="B87" s="304"/>
      <c r="C87" s="314">
        <v>108700</v>
      </c>
      <c r="D87" s="313"/>
      <c r="E87" s="314">
        <v>107600</v>
      </c>
      <c r="F87" s="313"/>
      <c r="G87" s="314">
        <v>102600</v>
      </c>
      <c r="H87" s="313"/>
      <c r="I87" s="314">
        <v>96600</v>
      </c>
      <c r="J87" s="313"/>
      <c r="K87" s="314">
        <v>77000</v>
      </c>
      <c r="L87" s="313" t="s">
        <v>432</v>
      </c>
    </row>
    <row r="88" spans="1:12" ht="12" customHeight="1">
      <c r="A88" s="309" t="s">
        <v>434</v>
      </c>
      <c r="B88" s="304"/>
      <c r="C88" s="302"/>
      <c r="D88" s="303"/>
      <c r="E88" s="302"/>
      <c r="F88" s="303"/>
      <c r="G88" s="302"/>
      <c r="H88" s="303"/>
      <c r="I88" s="302"/>
      <c r="J88" s="303"/>
      <c r="K88" s="302"/>
      <c r="L88" s="303"/>
    </row>
    <row r="89" spans="1:12" s="513" customFormat="1" ht="11.25" customHeight="1">
      <c r="A89" s="312" t="s">
        <v>420</v>
      </c>
      <c r="B89" s="304"/>
      <c r="C89" s="302">
        <v>7067</v>
      </c>
      <c r="D89" s="303"/>
      <c r="E89" s="302">
        <v>6987</v>
      </c>
      <c r="F89" s="303"/>
      <c r="G89" s="302">
        <v>17833</v>
      </c>
      <c r="H89" s="303"/>
      <c r="I89" s="302">
        <v>32146</v>
      </c>
      <c r="J89" s="303"/>
      <c r="K89" s="302">
        <v>26500</v>
      </c>
      <c r="L89" s="303" t="s">
        <v>433</v>
      </c>
    </row>
    <row r="90" spans="1:12" s="513" customFormat="1" ht="11.25" customHeight="1">
      <c r="A90" s="312" t="s">
        <v>428</v>
      </c>
      <c r="B90" s="304"/>
      <c r="C90" s="319" t="s">
        <v>62</v>
      </c>
      <c r="D90" s="318"/>
      <c r="E90" s="297">
        <v>5600</v>
      </c>
      <c r="F90" s="318"/>
      <c r="G90" s="297">
        <v>28500</v>
      </c>
      <c r="H90" s="298"/>
      <c r="I90" s="297">
        <v>42100</v>
      </c>
      <c r="J90" s="298"/>
      <c r="K90" s="297">
        <v>42200</v>
      </c>
      <c r="L90" s="298" t="s">
        <v>433</v>
      </c>
    </row>
    <row r="91" spans="1:12" s="513" customFormat="1" ht="12" customHeight="1">
      <c r="A91" s="306" t="s">
        <v>4</v>
      </c>
      <c r="B91" s="304"/>
      <c r="C91" s="310">
        <v>7067</v>
      </c>
      <c r="D91" s="303"/>
      <c r="E91" s="310">
        <v>12587</v>
      </c>
      <c r="F91" s="303"/>
      <c r="G91" s="310">
        <v>46333</v>
      </c>
      <c r="H91" s="303"/>
      <c r="I91" s="310">
        <v>74246</v>
      </c>
      <c r="J91" s="303"/>
      <c r="K91" s="310">
        <v>68700</v>
      </c>
      <c r="L91" s="303" t="s">
        <v>433</v>
      </c>
    </row>
    <row r="92" spans="1:12" ht="12" customHeight="1">
      <c r="A92" s="309" t="s">
        <v>199</v>
      </c>
      <c r="B92" s="308"/>
      <c r="C92" s="302">
        <v>57220</v>
      </c>
      <c r="D92" s="303" t="s">
        <v>2</v>
      </c>
      <c r="E92" s="508">
        <v>54602</v>
      </c>
      <c r="F92" s="303" t="s">
        <v>2</v>
      </c>
      <c r="G92" s="508">
        <v>76500</v>
      </c>
      <c r="H92" s="303"/>
      <c r="I92" s="508">
        <v>83000</v>
      </c>
      <c r="J92" s="303"/>
      <c r="K92" s="508">
        <v>83000</v>
      </c>
      <c r="L92" s="303" t="s">
        <v>432</v>
      </c>
    </row>
    <row r="93" spans="1:12" s="504" customFormat="1" ht="12" customHeight="1">
      <c r="A93" s="309" t="s">
        <v>431</v>
      </c>
      <c r="B93" s="308"/>
      <c r="C93" s="302">
        <v>2852</v>
      </c>
      <c r="D93" s="303"/>
      <c r="E93" s="508">
        <v>3079</v>
      </c>
      <c r="F93" s="303" t="s">
        <v>2</v>
      </c>
      <c r="G93" s="508">
        <v>6392</v>
      </c>
      <c r="H93" s="303" t="s">
        <v>2</v>
      </c>
      <c r="I93" s="508">
        <v>6748</v>
      </c>
      <c r="J93" s="303" t="s">
        <v>2</v>
      </c>
      <c r="K93" s="508">
        <v>5840</v>
      </c>
      <c r="L93" s="303"/>
    </row>
    <row r="94" spans="1:12" ht="12" customHeight="1">
      <c r="A94" s="309" t="s">
        <v>430</v>
      </c>
      <c r="B94" s="308"/>
      <c r="C94" s="314">
        <v>100000</v>
      </c>
      <c r="D94" s="313"/>
      <c r="E94" s="314">
        <v>105000</v>
      </c>
      <c r="F94" s="313"/>
      <c r="G94" s="314">
        <v>97000</v>
      </c>
      <c r="H94" s="313"/>
      <c r="I94" s="314">
        <v>80000</v>
      </c>
      <c r="J94" s="313"/>
      <c r="K94" s="314">
        <v>90000</v>
      </c>
      <c r="L94" s="317"/>
    </row>
    <row r="95" spans="1:12" ht="12" customHeight="1">
      <c r="A95" s="309" t="s">
        <v>429</v>
      </c>
      <c r="B95" s="308"/>
      <c r="C95" s="316"/>
      <c r="D95" s="301"/>
      <c r="E95" s="316"/>
      <c r="F95" s="301"/>
      <c r="G95" s="316"/>
      <c r="H95" s="301"/>
      <c r="I95" s="316"/>
      <c r="J95" s="301"/>
      <c r="K95" s="316"/>
      <c r="L95" s="301"/>
    </row>
    <row r="96" spans="1:12" ht="11.25" customHeight="1">
      <c r="A96" s="312" t="s">
        <v>420</v>
      </c>
      <c r="B96" s="308"/>
      <c r="C96" s="302">
        <v>800000</v>
      </c>
      <c r="D96" s="311" t="s">
        <v>2</v>
      </c>
      <c r="E96" s="302">
        <v>705000</v>
      </c>
      <c r="F96" s="311"/>
      <c r="G96" s="302">
        <v>679000</v>
      </c>
      <c r="H96" s="303"/>
      <c r="I96" s="302">
        <v>666000</v>
      </c>
      <c r="J96" s="303" t="s">
        <v>2</v>
      </c>
      <c r="K96" s="302">
        <v>696000</v>
      </c>
      <c r="L96" s="303"/>
    </row>
    <row r="97" spans="1:12" ht="11.25" customHeight="1">
      <c r="A97" s="312" t="s">
        <v>428</v>
      </c>
      <c r="B97" s="308"/>
      <c r="C97" s="297">
        <v>509000</v>
      </c>
      <c r="D97" s="315" t="s">
        <v>2</v>
      </c>
      <c r="E97" s="297">
        <v>476000</v>
      </c>
      <c r="F97" s="315"/>
      <c r="G97" s="297">
        <v>430000</v>
      </c>
      <c r="H97" s="298"/>
      <c r="I97" s="297">
        <v>447000</v>
      </c>
      <c r="J97" s="315" t="s">
        <v>2</v>
      </c>
      <c r="K97" s="297">
        <v>471000</v>
      </c>
      <c r="L97" s="298"/>
    </row>
    <row r="98" spans="1:12" ht="12" customHeight="1">
      <c r="A98" s="306" t="s">
        <v>4</v>
      </c>
      <c r="B98" s="308"/>
      <c r="C98" s="310">
        <v>1310000</v>
      </c>
      <c r="D98" s="311"/>
      <c r="E98" s="310">
        <v>1180000</v>
      </c>
      <c r="F98" s="311"/>
      <c r="G98" s="310">
        <v>1110000</v>
      </c>
      <c r="H98" s="303"/>
      <c r="I98" s="310">
        <v>1110000</v>
      </c>
      <c r="J98" s="311"/>
      <c r="K98" s="310">
        <v>1170000</v>
      </c>
      <c r="L98" s="303"/>
    </row>
    <row r="99" spans="1:12" ht="11.25" customHeight="1">
      <c r="A99" s="309" t="s">
        <v>427</v>
      </c>
      <c r="B99" s="308"/>
      <c r="C99" s="302">
        <v>95000</v>
      </c>
      <c r="D99" s="303"/>
      <c r="E99" s="302">
        <v>95000</v>
      </c>
      <c r="F99" s="303"/>
      <c r="G99" s="302">
        <v>90000</v>
      </c>
      <c r="H99" s="303"/>
      <c r="I99" s="302">
        <v>91500</v>
      </c>
      <c r="J99" s="303" t="s">
        <v>422</v>
      </c>
      <c r="K99" s="302">
        <v>95600</v>
      </c>
      <c r="L99" s="303"/>
    </row>
    <row r="100" spans="1:12" ht="11.25" customHeight="1">
      <c r="A100" s="309" t="s">
        <v>426</v>
      </c>
      <c r="B100" s="308"/>
      <c r="C100" s="314">
        <v>11000</v>
      </c>
      <c r="D100" s="313" t="s">
        <v>2</v>
      </c>
      <c r="E100" s="314">
        <v>11300</v>
      </c>
      <c r="F100" s="313"/>
      <c r="G100" s="314">
        <v>11300</v>
      </c>
      <c r="H100" s="313"/>
      <c r="I100" s="314">
        <v>11000</v>
      </c>
      <c r="J100" s="313"/>
      <c r="K100" s="314">
        <v>11000</v>
      </c>
      <c r="L100" s="313"/>
    </row>
    <row r="101" spans="1:12" ht="12" customHeight="1">
      <c r="A101" s="309" t="s">
        <v>425</v>
      </c>
      <c r="B101" s="511"/>
      <c r="C101" s="512"/>
      <c r="D101" s="514"/>
      <c r="E101" s="512"/>
      <c r="F101" s="514"/>
      <c r="G101" s="512"/>
      <c r="H101" s="514"/>
      <c r="I101" s="512"/>
      <c r="J101" s="514"/>
      <c r="K101" s="512"/>
      <c r="L101" s="514"/>
    </row>
    <row r="102" spans="1:12" ht="12" customHeight="1">
      <c r="A102" s="312" t="s">
        <v>424</v>
      </c>
      <c r="B102" s="308"/>
      <c r="C102" s="302">
        <v>372000</v>
      </c>
      <c r="D102" s="303"/>
      <c r="E102" s="302">
        <v>557000</v>
      </c>
      <c r="F102" s="303"/>
      <c r="G102" s="302">
        <v>540000</v>
      </c>
      <c r="H102" s="303"/>
      <c r="I102" s="302">
        <v>524000</v>
      </c>
      <c r="J102" s="303"/>
      <c r="K102" s="302">
        <v>515000</v>
      </c>
      <c r="L102" s="303"/>
    </row>
    <row r="103" spans="1:12" ht="12" customHeight="1">
      <c r="A103" s="312" t="s">
        <v>419</v>
      </c>
      <c r="B103" s="308"/>
      <c r="C103" s="297">
        <v>161500</v>
      </c>
      <c r="D103" s="298"/>
      <c r="E103" s="297">
        <v>141000</v>
      </c>
      <c r="F103" s="298"/>
      <c r="G103" s="297">
        <v>146000</v>
      </c>
      <c r="H103" s="298"/>
      <c r="I103" s="297">
        <v>144000</v>
      </c>
      <c r="J103" s="298"/>
      <c r="K103" s="297">
        <v>175000</v>
      </c>
      <c r="L103" s="296"/>
    </row>
    <row r="104" spans="1:12" ht="12" customHeight="1">
      <c r="A104" s="306" t="s">
        <v>4</v>
      </c>
      <c r="B104" s="304"/>
      <c r="C104" s="310">
        <v>534000</v>
      </c>
      <c r="D104" s="547"/>
      <c r="E104" s="310">
        <v>698000</v>
      </c>
      <c r="F104" s="322"/>
      <c r="G104" s="310">
        <v>686000</v>
      </c>
      <c r="H104" s="547"/>
      <c r="I104" s="310">
        <v>668000</v>
      </c>
      <c r="J104" s="547"/>
      <c r="K104" s="310">
        <v>690000</v>
      </c>
      <c r="L104" s="322"/>
    </row>
    <row r="105" spans="1:12" ht="12" customHeight="1">
      <c r="A105" s="309" t="s">
        <v>423</v>
      </c>
      <c r="B105" s="304"/>
      <c r="C105" s="314">
        <v>2827</v>
      </c>
      <c r="D105" s="313" t="s">
        <v>422</v>
      </c>
      <c r="E105" s="314">
        <v>3572</v>
      </c>
      <c r="F105" s="313" t="s">
        <v>422</v>
      </c>
      <c r="G105" s="314">
        <v>4700</v>
      </c>
      <c r="H105" s="313"/>
      <c r="I105" s="314">
        <v>6000</v>
      </c>
      <c r="J105" s="313"/>
      <c r="K105" s="314">
        <v>6300</v>
      </c>
      <c r="L105" s="313"/>
    </row>
    <row r="106" spans="1:12" ht="12" customHeight="1">
      <c r="A106" s="307" t="s">
        <v>7</v>
      </c>
      <c r="B106" s="304"/>
      <c r="C106" s="316">
        <v>15600000</v>
      </c>
      <c r="D106" s="548"/>
      <c r="E106" s="316">
        <v>16000000</v>
      </c>
      <c r="F106" s="548"/>
      <c r="G106" s="316">
        <v>16200000</v>
      </c>
      <c r="H106" s="548" t="s">
        <v>2</v>
      </c>
      <c r="I106" s="316">
        <v>16300000</v>
      </c>
      <c r="J106" s="548" t="s">
        <v>2</v>
      </c>
      <c r="K106" s="316">
        <v>17000000</v>
      </c>
      <c r="L106" s="549"/>
    </row>
    <row r="107" spans="1:12" ht="12" customHeight="1">
      <c r="A107" s="306" t="s">
        <v>421</v>
      </c>
      <c r="B107" s="304"/>
      <c r="C107" s="509"/>
      <c r="D107" s="510"/>
      <c r="E107" s="509"/>
      <c r="F107" s="510"/>
      <c r="G107" s="509"/>
      <c r="H107" s="510"/>
      <c r="I107" s="509"/>
      <c r="J107" s="510"/>
      <c r="K107" s="509"/>
      <c r="L107" s="301"/>
    </row>
    <row r="108" spans="1:12" ht="12" customHeight="1">
      <c r="A108" s="305" t="s">
        <v>420</v>
      </c>
      <c r="B108" s="304"/>
      <c r="C108" s="302">
        <v>12500000</v>
      </c>
      <c r="D108" s="303" t="s">
        <v>2</v>
      </c>
      <c r="E108" s="302">
        <v>12800000</v>
      </c>
      <c r="F108" s="303"/>
      <c r="G108" s="302">
        <v>12800000</v>
      </c>
      <c r="H108" s="303"/>
      <c r="I108" s="302">
        <v>12800000</v>
      </c>
      <c r="J108" s="303" t="s">
        <v>2</v>
      </c>
      <c r="K108" s="302">
        <v>13400000</v>
      </c>
      <c r="L108" s="301"/>
    </row>
    <row r="109" spans="1:12" ht="12" customHeight="1">
      <c r="A109" s="300" t="s">
        <v>419</v>
      </c>
      <c r="B109" s="299"/>
      <c r="C109" s="297">
        <v>3070000</v>
      </c>
      <c r="D109" s="298" t="s">
        <v>2</v>
      </c>
      <c r="E109" s="297">
        <v>3270000</v>
      </c>
      <c r="F109" s="298" t="s">
        <v>2</v>
      </c>
      <c r="G109" s="297">
        <v>3360000</v>
      </c>
      <c r="H109" s="298" t="s">
        <v>2</v>
      </c>
      <c r="I109" s="297">
        <v>3510000</v>
      </c>
      <c r="J109" s="298" t="s">
        <v>2</v>
      </c>
      <c r="K109" s="297">
        <v>3570000</v>
      </c>
      <c r="L109" s="296"/>
    </row>
    <row r="110" spans="1:12" ht="12" customHeight="1">
      <c r="A110" s="640" t="s">
        <v>601</v>
      </c>
      <c r="B110" s="640"/>
      <c r="C110" s="640"/>
      <c r="D110" s="640"/>
      <c r="E110" s="640"/>
      <c r="F110" s="640"/>
      <c r="G110" s="640"/>
      <c r="H110" s="640"/>
      <c r="I110" s="640"/>
      <c r="J110" s="640"/>
      <c r="K110" s="640"/>
      <c r="L110" s="640"/>
    </row>
    <row r="111" spans="1:12" ht="12" customHeight="1">
      <c r="A111" s="639" t="s">
        <v>488</v>
      </c>
      <c r="B111" s="639"/>
      <c r="C111" s="639"/>
      <c r="D111" s="639"/>
      <c r="E111" s="639"/>
      <c r="F111" s="639"/>
      <c r="G111" s="639"/>
      <c r="H111" s="639"/>
      <c r="I111" s="639"/>
      <c r="J111" s="639"/>
      <c r="K111" s="639"/>
      <c r="L111" s="639"/>
    </row>
    <row r="112" spans="1:12" ht="11.25">
      <c r="A112" s="639" t="s">
        <v>602</v>
      </c>
      <c r="B112" s="639"/>
      <c r="C112" s="639"/>
      <c r="D112" s="639"/>
      <c r="E112" s="639"/>
      <c r="F112" s="639"/>
      <c r="G112" s="639"/>
      <c r="H112" s="639"/>
      <c r="I112" s="639"/>
      <c r="J112" s="639"/>
      <c r="K112" s="639"/>
      <c r="L112" s="639"/>
    </row>
    <row r="113" spans="1:12" ht="11.25">
      <c r="A113" s="639" t="s">
        <v>418</v>
      </c>
      <c r="B113" s="639"/>
      <c r="C113" s="639"/>
      <c r="D113" s="639"/>
      <c r="E113" s="639"/>
      <c r="F113" s="639"/>
      <c r="G113" s="639"/>
      <c r="H113" s="639"/>
      <c r="I113" s="639"/>
      <c r="J113" s="639"/>
      <c r="K113" s="639"/>
      <c r="L113" s="639"/>
    </row>
    <row r="114" spans="1:12" ht="11.25">
      <c r="A114" s="637" t="s">
        <v>603</v>
      </c>
      <c r="B114" s="637"/>
      <c r="C114" s="637"/>
      <c r="D114" s="637"/>
      <c r="E114" s="637"/>
      <c r="F114" s="637"/>
      <c r="G114" s="637"/>
      <c r="H114" s="637"/>
      <c r="I114" s="637"/>
      <c r="J114" s="637"/>
      <c r="K114" s="637"/>
      <c r="L114" s="637"/>
    </row>
    <row r="115" spans="1:12" ht="11.25">
      <c r="A115" s="639" t="s">
        <v>604</v>
      </c>
      <c r="B115" s="639"/>
      <c r="C115" s="639"/>
      <c r="D115" s="639"/>
      <c r="E115" s="639"/>
      <c r="F115" s="639"/>
      <c r="G115" s="639"/>
      <c r="H115" s="639"/>
      <c r="I115" s="639"/>
      <c r="J115" s="639"/>
      <c r="K115" s="639"/>
      <c r="L115" s="639"/>
    </row>
    <row r="116" spans="1:12" ht="11.25">
      <c r="A116" s="639" t="s">
        <v>417</v>
      </c>
      <c r="B116" s="639"/>
      <c r="C116" s="639"/>
      <c r="D116" s="639"/>
      <c r="E116" s="639"/>
      <c r="F116" s="639"/>
      <c r="G116" s="639"/>
      <c r="H116" s="639"/>
      <c r="I116" s="639"/>
      <c r="J116" s="639"/>
      <c r="K116" s="639"/>
      <c r="L116" s="639"/>
    </row>
    <row r="117" spans="1:12" ht="11.25">
      <c r="A117" s="639" t="s">
        <v>625</v>
      </c>
      <c r="B117" s="639"/>
      <c r="C117" s="639"/>
      <c r="D117" s="639"/>
      <c r="E117" s="639"/>
      <c r="F117" s="639"/>
      <c r="G117" s="639"/>
      <c r="H117" s="639"/>
      <c r="I117" s="639"/>
      <c r="J117" s="639"/>
      <c r="K117" s="639"/>
      <c r="L117" s="639"/>
    </row>
    <row r="118" spans="1:12" ht="11.25">
      <c r="A118" s="639" t="s">
        <v>605</v>
      </c>
      <c r="B118" s="639"/>
      <c r="C118" s="639"/>
      <c r="D118" s="639"/>
      <c r="E118" s="639"/>
      <c r="F118" s="639"/>
      <c r="G118" s="639"/>
      <c r="H118" s="639"/>
      <c r="I118" s="639"/>
      <c r="J118" s="639"/>
      <c r="K118" s="639"/>
      <c r="L118" s="639"/>
    </row>
  </sheetData>
  <sheetProtection/>
  <mergeCells count="20">
    <mergeCell ref="A117:L117"/>
    <mergeCell ref="A118:L118"/>
    <mergeCell ref="A63:L63"/>
    <mergeCell ref="A64:L64"/>
    <mergeCell ref="A1:L1"/>
    <mergeCell ref="A2:L2"/>
    <mergeCell ref="A3:L3"/>
    <mergeCell ref="A4:L4"/>
    <mergeCell ref="A5:L5"/>
    <mergeCell ref="A62:L62"/>
    <mergeCell ref="A59:L59"/>
    <mergeCell ref="A61:L61"/>
    <mergeCell ref="A60:L60"/>
    <mergeCell ref="A116:L116"/>
    <mergeCell ref="A110:L110"/>
    <mergeCell ref="A111:L111"/>
    <mergeCell ref="A114:L114"/>
    <mergeCell ref="A115:L115"/>
    <mergeCell ref="A112:L112"/>
    <mergeCell ref="A113:L113"/>
  </mergeCells>
  <printOptions/>
  <pageMargins left="0.5" right="0.5" top="0.5" bottom="0.75" header="0.5" footer="0.5"/>
  <pageSetup horizontalDpi="600" verticalDpi="600" orientation="portrait" scale="99" r:id="rId1"/>
  <rowBreaks count="1" manualBreakCount="1">
    <brk id="59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6"/>
  <sheetViews>
    <sheetView zoomScaleSheetLayoutView="100" workbookViewId="0" topLeftCell="A67">
      <selection activeCell="A1" sqref="A1:L1"/>
    </sheetView>
  </sheetViews>
  <sheetFormatPr defaultColWidth="9.140625" defaultRowHeight="12"/>
  <cols>
    <col min="1" max="1" width="33.140625" style="339" customWidth="1"/>
    <col min="2" max="2" width="1.7109375" style="339" customWidth="1"/>
    <col min="3" max="3" width="13.140625" style="341" customWidth="1"/>
    <col min="4" max="4" width="3.28125" style="340" customWidth="1"/>
    <col min="5" max="5" width="13.140625" style="341" customWidth="1"/>
    <col min="6" max="6" width="4.140625" style="340" customWidth="1"/>
    <col min="7" max="7" width="13.140625" style="341" customWidth="1"/>
    <col min="8" max="8" width="4.140625" style="340" customWidth="1"/>
    <col min="9" max="9" width="13.140625" style="341" customWidth="1"/>
    <col min="10" max="10" width="4.140625" style="340" customWidth="1"/>
    <col min="11" max="11" width="13.140625" style="341" customWidth="1"/>
    <col min="12" max="12" width="2.28125" style="340" customWidth="1"/>
    <col min="13" max="16384" width="9.140625" style="339" customWidth="1"/>
  </cols>
  <sheetData>
    <row r="1" spans="1:12" ht="11.25" customHeight="1">
      <c r="A1" s="645" t="s">
        <v>529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</row>
    <row r="2" spans="1:12" ht="11.25" customHeight="1">
      <c r="A2" s="645" t="s">
        <v>528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</row>
    <row r="3" spans="1:12" ht="11.25" customHeight="1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</row>
    <row r="4" spans="1:12" ht="11.25" customHeight="1">
      <c r="A4" s="645" t="s">
        <v>139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</row>
    <row r="5" spans="1:12" ht="11.25" customHeight="1">
      <c r="A5" s="644"/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</row>
    <row r="6" spans="1:12" ht="12" customHeight="1">
      <c r="A6" s="379" t="s">
        <v>192</v>
      </c>
      <c r="B6" s="354"/>
      <c r="C6" s="377" t="s">
        <v>276</v>
      </c>
      <c r="D6" s="378"/>
      <c r="E6" s="377" t="s">
        <v>280</v>
      </c>
      <c r="F6" s="378"/>
      <c r="G6" s="377" t="s">
        <v>332</v>
      </c>
      <c r="H6" s="378"/>
      <c r="I6" s="377" t="s">
        <v>361</v>
      </c>
      <c r="J6" s="376"/>
      <c r="K6" s="377" t="s">
        <v>383</v>
      </c>
      <c r="L6" s="376"/>
    </row>
    <row r="7" spans="1:12" ht="11.25" customHeight="1">
      <c r="A7" s="358" t="s">
        <v>527</v>
      </c>
      <c r="B7" s="344"/>
      <c r="C7" s="375">
        <v>6480</v>
      </c>
      <c r="D7" s="353"/>
      <c r="E7" s="375">
        <v>6858</v>
      </c>
      <c r="F7" s="353"/>
      <c r="G7" s="375">
        <v>7644</v>
      </c>
      <c r="H7" s="353"/>
      <c r="I7" s="375">
        <v>8876</v>
      </c>
      <c r="J7" s="353"/>
      <c r="K7" s="375">
        <v>9000</v>
      </c>
      <c r="L7" s="353" t="s">
        <v>432</v>
      </c>
    </row>
    <row r="8" spans="1:12" ht="11.25" customHeight="1">
      <c r="A8" s="354" t="s">
        <v>526</v>
      </c>
      <c r="B8" s="344"/>
      <c r="C8" s="352">
        <v>449000</v>
      </c>
      <c r="D8" s="353" t="s">
        <v>2</v>
      </c>
      <c r="E8" s="352">
        <v>422000</v>
      </c>
      <c r="F8" s="353"/>
      <c r="G8" s="352">
        <v>410000</v>
      </c>
      <c r="H8" s="353"/>
      <c r="I8" s="352">
        <v>441000</v>
      </c>
      <c r="J8" s="353" t="s">
        <v>2</v>
      </c>
      <c r="K8" s="352">
        <v>421000</v>
      </c>
      <c r="L8" s="353"/>
    </row>
    <row r="9" spans="1:12" ht="11.25" customHeight="1">
      <c r="A9" s="354" t="s">
        <v>525</v>
      </c>
      <c r="B9" s="344"/>
      <c r="C9" s="352">
        <v>94200</v>
      </c>
      <c r="D9" s="353"/>
      <c r="E9" s="352">
        <v>90800</v>
      </c>
      <c r="F9" s="353"/>
      <c r="G9" s="352">
        <v>92200</v>
      </c>
      <c r="H9" s="353"/>
      <c r="I9" s="352">
        <v>92200</v>
      </c>
      <c r="J9" s="353"/>
      <c r="K9" s="352">
        <v>95000</v>
      </c>
      <c r="L9" s="353" t="s">
        <v>432</v>
      </c>
    </row>
    <row r="10" spans="1:12" ht="11.25" customHeight="1">
      <c r="A10" s="358" t="s">
        <v>524</v>
      </c>
      <c r="B10" s="344"/>
      <c r="C10" s="352">
        <v>124500</v>
      </c>
      <c r="D10" s="353" t="s">
        <v>2</v>
      </c>
      <c r="E10" s="352">
        <v>114400</v>
      </c>
      <c r="F10" s="353" t="s">
        <v>2</v>
      </c>
      <c r="G10" s="352">
        <v>118600</v>
      </c>
      <c r="H10" s="353"/>
      <c r="I10" s="352">
        <v>112900</v>
      </c>
      <c r="J10" s="353" t="s">
        <v>2</v>
      </c>
      <c r="K10" s="352">
        <v>113000</v>
      </c>
      <c r="L10" s="353" t="s">
        <v>432</v>
      </c>
    </row>
    <row r="11" spans="1:12" s="516" customFormat="1" ht="12" customHeight="1">
      <c r="A11" s="358" t="s">
        <v>523</v>
      </c>
      <c r="B11" s="344"/>
      <c r="C11" s="364">
        <v>23146</v>
      </c>
      <c r="D11" s="363"/>
      <c r="E11" s="364">
        <v>24382</v>
      </c>
      <c r="F11" s="366"/>
      <c r="G11" s="364">
        <v>22750</v>
      </c>
      <c r="H11" s="366" t="s">
        <v>2</v>
      </c>
      <c r="I11" s="364">
        <v>16100</v>
      </c>
      <c r="J11" s="366"/>
      <c r="K11" s="364">
        <v>17625</v>
      </c>
      <c r="L11" s="366"/>
    </row>
    <row r="12" spans="1:12" ht="11.25" customHeight="1">
      <c r="A12" s="358" t="s">
        <v>469</v>
      </c>
      <c r="B12" s="344"/>
      <c r="C12" s="352"/>
      <c r="D12" s="353"/>
      <c r="E12" s="352"/>
      <c r="F12" s="353"/>
      <c r="G12" s="352"/>
      <c r="H12" s="353"/>
      <c r="I12" s="352"/>
      <c r="J12" s="353"/>
      <c r="K12" s="352"/>
      <c r="L12" s="353"/>
    </row>
    <row r="13" spans="1:12" ht="11.25" customHeight="1">
      <c r="A13" s="350" t="s">
        <v>491</v>
      </c>
      <c r="B13" s="344"/>
      <c r="C13" s="343">
        <v>191008</v>
      </c>
      <c r="D13" s="342"/>
      <c r="E13" s="343">
        <v>193899</v>
      </c>
      <c r="F13" s="342"/>
      <c r="G13" s="343">
        <v>177800</v>
      </c>
      <c r="H13" s="342"/>
      <c r="I13" s="343">
        <v>178000</v>
      </c>
      <c r="J13" s="342"/>
      <c r="K13" s="343">
        <v>178000</v>
      </c>
      <c r="L13" s="342" t="s">
        <v>432</v>
      </c>
    </row>
    <row r="14" spans="1:12" ht="12" customHeight="1">
      <c r="A14" s="350" t="s">
        <v>498</v>
      </c>
      <c r="B14" s="344"/>
      <c r="C14" s="370">
        <v>39000</v>
      </c>
      <c r="D14" s="369"/>
      <c r="E14" s="370">
        <v>31000</v>
      </c>
      <c r="F14" s="369"/>
      <c r="G14" s="370">
        <v>28948</v>
      </c>
      <c r="H14" s="369" t="s">
        <v>503</v>
      </c>
      <c r="I14" s="370">
        <v>47700</v>
      </c>
      <c r="J14" s="369"/>
      <c r="K14" s="370">
        <v>48000</v>
      </c>
      <c r="L14" s="369"/>
    </row>
    <row r="15" spans="1:12" ht="12" customHeight="1">
      <c r="A15" s="347" t="s">
        <v>460</v>
      </c>
      <c r="B15" s="344"/>
      <c r="C15" s="362">
        <f>ROUND(SUM(C13:C14),-3)</f>
        <v>230000</v>
      </c>
      <c r="D15" s="361"/>
      <c r="E15" s="362">
        <f>ROUND(SUM(E13:E14),-3)</f>
        <v>225000</v>
      </c>
      <c r="F15" s="361"/>
      <c r="G15" s="362">
        <f>ROUND(SUM(G13:G14),-3)</f>
        <v>207000</v>
      </c>
      <c r="H15" s="361"/>
      <c r="I15" s="362">
        <f>ROUND(SUM(I13:I14),-3)</f>
        <v>226000</v>
      </c>
      <c r="J15" s="361"/>
      <c r="K15" s="362">
        <f>ROUND(SUM(K13:K14),-3)</f>
        <v>226000</v>
      </c>
      <c r="L15" s="361"/>
    </row>
    <row r="16" spans="1:12" ht="11.25" customHeight="1">
      <c r="A16" s="358" t="s">
        <v>522</v>
      </c>
      <c r="B16" s="344"/>
      <c r="C16" s="352"/>
      <c r="D16" s="351"/>
      <c r="E16" s="352"/>
      <c r="F16" s="351"/>
      <c r="G16" s="352"/>
      <c r="H16" s="351"/>
      <c r="I16" s="352"/>
      <c r="J16" s="351"/>
      <c r="K16" s="352"/>
      <c r="L16" s="351"/>
    </row>
    <row r="17" spans="1:12" ht="11.25" customHeight="1">
      <c r="A17" s="350" t="s">
        <v>491</v>
      </c>
      <c r="B17" s="344"/>
      <c r="C17" s="343">
        <v>258500</v>
      </c>
      <c r="D17" s="342" t="s">
        <v>2</v>
      </c>
      <c r="E17" s="343">
        <v>254700</v>
      </c>
      <c r="F17" s="342" t="s">
        <v>2</v>
      </c>
      <c r="G17" s="343">
        <v>229900</v>
      </c>
      <c r="H17" s="342" t="s">
        <v>2</v>
      </c>
      <c r="I17" s="343">
        <v>256300</v>
      </c>
      <c r="J17" s="342" t="s">
        <v>2</v>
      </c>
      <c r="K17" s="343">
        <v>264200</v>
      </c>
      <c r="L17" s="342"/>
    </row>
    <row r="18" spans="1:12" ht="12" customHeight="1">
      <c r="A18" s="350" t="s">
        <v>498</v>
      </c>
      <c r="B18" s="344"/>
      <c r="C18" s="370">
        <v>22700</v>
      </c>
      <c r="D18" s="369" t="s">
        <v>2</v>
      </c>
      <c r="E18" s="370">
        <v>46100</v>
      </c>
      <c r="F18" s="369" t="s">
        <v>2</v>
      </c>
      <c r="G18" s="370">
        <v>38800</v>
      </c>
      <c r="H18" s="369" t="s">
        <v>2</v>
      </c>
      <c r="I18" s="370">
        <v>82000</v>
      </c>
      <c r="J18" s="369" t="s">
        <v>2</v>
      </c>
      <c r="K18" s="370">
        <v>46300</v>
      </c>
      <c r="L18" s="369"/>
    </row>
    <row r="19" spans="1:12" ht="12" customHeight="1">
      <c r="A19" s="347" t="s">
        <v>460</v>
      </c>
      <c r="B19" s="344"/>
      <c r="C19" s="362">
        <f>ROUND(SUM(C17:C18),-3)</f>
        <v>281000</v>
      </c>
      <c r="D19" s="361" t="s">
        <v>2</v>
      </c>
      <c r="E19" s="362">
        <f>ROUND(SUM(E17:E18),-3)</f>
        <v>301000</v>
      </c>
      <c r="F19" s="361" t="s">
        <v>2</v>
      </c>
      <c r="G19" s="362">
        <f>ROUND(SUM(G17:G18),-3)</f>
        <v>269000</v>
      </c>
      <c r="H19" s="361" t="s">
        <v>2</v>
      </c>
      <c r="I19" s="362">
        <f>ROUND(SUM(I17:I18),-3)</f>
        <v>338000</v>
      </c>
      <c r="J19" s="361" t="s">
        <v>2</v>
      </c>
      <c r="K19" s="362">
        <f>ROUND(SUM(K17:K18),-3)</f>
        <v>311000</v>
      </c>
      <c r="L19" s="361"/>
    </row>
    <row r="20" spans="1:12" ht="11.25" customHeight="1">
      <c r="A20" s="354" t="s">
        <v>466</v>
      </c>
      <c r="B20" s="344"/>
      <c r="C20" s="352"/>
      <c r="D20" s="351"/>
      <c r="E20" s="352"/>
      <c r="F20" s="351"/>
      <c r="G20" s="352"/>
      <c r="H20" s="351"/>
      <c r="I20" s="352"/>
      <c r="J20" s="351"/>
      <c r="K20" s="352"/>
      <c r="L20" s="351"/>
    </row>
    <row r="21" spans="1:12" ht="11.25" customHeight="1">
      <c r="A21" s="350" t="s">
        <v>491</v>
      </c>
      <c r="B21" s="344"/>
      <c r="C21" s="352">
        <v>443710</v>
      </c>
      <c r="D21" s="342" t="s">
        <v>2</v>
      </c>
      <c r="E21" s="352">
        <v>316510</v>
      </c>
      <c r="F21" s="353"/>
      <c r="G21" s="352">
        <v>318006</v>
      </c>
      <c r="H21" s="342" t="s">
        <v>2</v>
      </c>
      <c r="I21" s="352">
        <v>304724</v>
      </c>
      <c r="J21" s="342" t="s">
        <v>2</v>
      </c>
      <c r="K21" s="352">
        <v>287051</v>
      </c>
      <c r="L21" s="353"/>
    </row>
    <row r="22" spans="1:12" ht="11.25" customHeight="1">
      <c r="A22" s="350" t="s">
        <v>490</v>
      </c>
      <c r="B22" s="344"/>
      <c r="C22" s="360">
        <v>41777</v>
      </c>
      <c r="D22" s="369"/>
      <c r="E22" s="360">
        <v>29733</v>
      </c>
      <c r="F22" s="359"/>
      <c r="G22" s="360">
        <v>31815</v>
      </c>
      <c r="H22" s="369" t="s">
        <v>2</v>
      </c>
      <c r="I22" s="360">
        <v>25214</v>
      </c>
      <c r="J22" s="369" t="s">
        <v>2</v>
      </c>
      <c r="K22" s="360">
        <v>23362</v>
      </c>
      <c r="L22" s="359"/>
    </row>
    <row r="23" spans="1:12" ht="11.25" customHeight="1">
      <c r="A23" s="347" t="s">
        <v>4</v>
      </c>
      <c r="B23" s="344"/>
      <c r="C23" s="352">
        <f>SUM(C21:C22)</f>
        <v>485487</v>
      </c>
      <c r="D23" s="348" t="s">
        <v>2</v>
      </c>
      <c r="E23" s="374">
        <f>SUM(E21:E22)</f>
        <v>346243</v>
      </c>
      <c r="F23" s="371"/>
      <c r="G23" s="374">
        <f>SUM(G21:G22)</f>
        <v>349821</v>
      </c>
      <c r="H23" s="348" t="s">
        <v>2</v>
      </c>
      <c r="I23" s="374">
        <f>SUM(I21:I22)</f>
        <v>329938</v>
      </c>
      <c r="J23" s="348" t="s">
        <v>2</v>
      </c>
      <c r="K23" s="352">
        <f>SUM(K21:K22)</f>
        <v>310413</v>
      </c>
      <c r="L23" s="353"/>
    </row>
    <row r="24" spans="1:12" ht="11.25" customHeight="1">
      <c r="A24" s="354" t="s">
        <v>521</v>
      </c>
      <c r="B24" s="344"/>
      <c r="C24" s="367">
        <v>1369200</v>
      </c>
      <c r="D24" s="366"/>
      <c r="E24" s="367">
        <v>1522300</v>
      </c>
      <c r="F24" s="366"/>
      <c r="G24" s="367">
        <v>1559800</v>
      </c>
      <c r="H24" s="366"/>
      <c r="I24" s="367">
        <v>1522300</v>
      </c>
      <c r="J24" s="366" t="s">
        <v>2</v>
      </c>
      <c r="K24" s="367">
        <v>1342400</v>
      </c>
      <c r="L24" s="366"/>
    </row>
    <row r="25" spans="1:12" s="515" customFormat="1" ht="12" customHeight="1">
      <c r="A25" s="354" t="s">
        <v>464</v>
      </c>
      <c r="B25" s="344"/>
      <c r="C25" s="352"/>
      <c r="D25" s="351"/>
      <c r="E25" s="352"/>
      <c r="F25" s="351"/>
      <c r="G25" s="352"/>
      <c r="H25" s="351"/>
      <c r="I25" s="352"/>
      <c r="J25" s="351"/>
      <c r="K25" s="352"/>
      <c r="L25" s="351"/>
    </row>
    <row r="26" spans="1:12" ht="11.25" customHeight="1">
      <c r="A26" s="350" t="s">
        <v>491</v>
      </c>
      <c r="B26" s="344"/>
      <c r="C26" s="352">
        <v>2500000</v>
      </c>
      <c r="D26" s="353"/>
      <c r="E26" s="352">
        <v>2700000</v>
      </c>
      <c r="F26" s="353"/>
      <c r="G26" s="352">
        <v>2800000</v>
      </c>
      <c r="H26" s="353" t="s">
        <v>2</v>
      </c>
      <c r="I26" s="352">
        <v>3030000</v>
      </c>
      <c r="J26" s="353" t="s">
        <v>2</v>
      </c>
      <c r="K26" s="352">
        <v>3200000</v>
      </c>
      <c r="L26" s="353"/>
    </row>
    <row r="27" spans="1:12" ht="11.25" customHeight="1">
      <c r="A27" s="350" t="s">
        <v>490</v>
      </c>
      <c r="B27" s="344"/>
      <c r="C27" s="360">
        <v>870000</v>
      </c>
      <c r="D27" s="359"/>
      <c r="E27" s="360">
        <v>1100000</v>
      </c>
      <c r="F27" s="359"/>
      <c r="G27" s="360">
        <v>1300000</v>
      </c>
      <c r="H27" s="359"/>
      <c r="I27" s="360">
        <v>1600000</v>
      </c>
      <c r="J27" s="359"/>
      <c r="K27" s="360">
        <v>1800000</v>
      </c>
      <c r="L27" s="359"/>
    </row>
    <row r="28" spans="1:12" ht="11.25" customHeight="1">
      <c r="A28" s="347" t="s">
        <v>4</v>
      </c>
      <c r="B28" s="344"/>
      <c r="C28" s="362">
        <f>ROUND(SUM(C26:C27),-4)</f>
        <v>3370000</v>
      </c>
      <c r="D28" s="373"/>
      <c r="E28" s="362">
        <f>ROUND(SUM(E26:E27),-4)</f>
        <v>3800000</v>
      </c>
      <c r="F28" s="373"/>
      <c r="G28" s="362">
        <f>ROUND(SUM(G26:G27),-4)</f>
        <v>4100000</v>
      </c>
      <c r="H28" s="373" t="s">
        <v>2</v>
      </c>
      <c r="I28" s="362">
        <f>ROUND(SUM(I26:I27),-4)</f>
        <v>4630000</v>
      </c>
      <c r="J28" s="373" t="s">
        <v>2</v>
      </c>
      <c r="K28" s="362">
        <f>ROUND(SUM(K26:K27),-4)</f>
        <v>5000000</v>
      </c>
      <c r="L28" s="373"/>
    </row>
    <row r="29" spans="1:12" ht="12" customHeight="1">
      <c r="A29" s="358" t="s">
        <v>520</v>
      </c>
      <c r="B29" s="344"/>
      <c r="C29" s="352"/>
      <c r="D29" s="351"/>
      <c r="E29" s="352"/>
      <c r="F29" s="351"/>
      <c r="G29" s="352"/>
      <c r="H29" s="351"/>
      <c r="I29" s="352"/>
      <c r="J29" s="351"/>
      <c r="K29" s="352"/>
      <c r="L29" s="351"/>
    </row>
    <row r="30" spans="1:12" ht="12" customHeight="1">
      <c r="A30" s="350" t="s">
        <v>491</v>
      </c>
      <c r="B30" s="344"/>
      <c r="C30" s="352">
        <v>172354</v>
      </c>
      <c r="D30" s="353" t="s">
        <v>503</v>
      </c>
      <c r="E30" s="352">
        <v>137710</v>
      </c>
      <c r="F30" s="353" t="s">
        <v>503</v>
      </c>
      <c r="G30" s="352">
        <v>149000</v>
      </c>
      <c r="H30" s="353"/>
      <c r="I30" s="352">
        <v>156000</v>
      </c>
      <c r="J30" s="353"/>
      <c r="K30" s="352">
        <v>156000</v>
      </c>
      <c r="L30" s="353"/>
    </row>
    <row r="31" spans="1:12" ht="11.25" customHeight="1">
      <c r="A31" s="350" t="s">
        <v>490</v>
      </c>
      <c r="B31" s="344"/>
      <c r="C31" s="360">
        <v>2000</v>
      </c>
      <c r="D31" s="359"/>
      <c r="E31" s="360">
        <v>2000</v>
      </c>
      <c r="F31" s="359"/>
      <c r="G31" s="360">
        <v>2000</v>
      </c>
      <c r="H31" s="359"/>
      <c r="I31" s="360">
        <v>2000</v>
      </c>
      <c r="J31" s="359"/>
      <c r="K31" s="360">
        <v>2000</v>
      </c>
      <c r="L31" s="359"/>
    </row>
    <row r="32" spans="1:12" ht="11.25" customHeight="1">
      <c r="A32" s="347" t="s">
        <v>4</v>
      </c>
      <c r="B32" s="344"/>
      <c r="C32" s="362">
        <f>ROUND(SUM(C30:C31),-3)</f>
        <v>174000</v>
      </c>
      <c r="D32" s="361"/>
      <c r="E32" s="362">
        <f>ROUND(SUM(E30:E31),-3)</f>
        <v>140000</v>
      </c>
      <c r="F32" s="361"/>
      <c r="G32" s="362">
        <f>ROUND(SUM(G30:G31),-3)</f>
        <v>151000</v>
      </c>
      <c r="H32" s="361"/>
      <c r="I32" s="362">
        <f>ROUND(SUM(I30:I31),-3)</f>
        <v>158000</v>
      </c>
      <c r="J32" s="361"/>
      <c r="K32" s="362">
        <f>ROUND(SUM(K30:K31),-3)</f>
        <v>158000</v>
      </c>
      <c r="L32" s="361"/>
    </row>
    <row r="33" spans="1:12" ht="11.25" customHeight="1">
      <c r="A33" s="354" t="s">
        <v>519</v>
      </c>
      <c r="B33" s="344"/>
      <c r="C33" s="352"/>
      <c r="D33" s="351"/>
      <c r="E33" s="352"/>
      <c r="F33" s="351"/>
      <c r="G33" s="352"/>
      <c r="H33" s="351"/>
      <c r="I33" s="352"/>
      <c r="J33" s="351"/>
      <c r="K33" s="352"/>
      <c r="L33" s="351"/>
    </row>
    <row r="34" spans="1:12" ht="11.25" customHeight="1">
      <c r="A34" s="350" t="s">
        <v>491</v>
      </c>
      <c r="B34" s="344"/>
      <c r="C34" s="352">
        <v>295000</v>
      </c>
      <c r="D34" s="353"/>
      <c r="E34" s="352">
        <v>286300</v>
      </c>
      <c r="F34" s="353"/>
      <c r="G34" s="352">
        <v>378700</v>
      </c>
      <c r="H34" s="353"/>
      <c r="I34" s="352">
        <v>346200</v>
      </c>
      <c r="J34" s="342" t="s">
        <v>2</v>
      </c>
      <c r="K34" s="352">
        <v>339500</v>
      </c>
      <c r="L34" s="353"/>
    </row>
    <row r="35" spans="1:12" ht="11.25" customHeight="1">
      <c r="A35" s="350" t="s">
        <v>490</v>
      </c>
      <c r="B35" s="344"/>
      <c r="C35" s="360">
        <v>293300</v>
      </c>
      <c r="D35" s="359"/>
      <c r="E35" s="360">
        <v>247500</v>
      </c>
      <c r="F35" s="359"/>
      <c r="G35" s="360">
        <v>212400</v>
      </c>
      <c r="H35" s="359"/>
      <c r="I35" s="360">
        <v>218000</v>
      </c>
      <c r="J35" s="369" t="s">
        <v>2</v>
      </c>
      <c r="K35" s="360">
        <v>216800</v>
      </c>
      <c r="L35" s="359"/>
    </row>
    <row r="36" spans="1:12" ht="11.25" customHeight="1">
      <c r="A36" s="347" t="s">
        <v>4</v>
      </c>
      <c r="B36" s="344"/>
      <c r="C36" s="362">
        <f>SUM(C34:C35)</f>
        <v>588300</v>
      </c>
      <c r="D36" s="361"/>
      <c r="E36" s="362">
        <f>SUM(E34:E35)</f>
        <v>533800</v>
      </c>
      <c r="F36" s="361"/>
      <c r="G36" s="362">
        <f>SUM(G34:G35)</f>
        <v>591100</v>
      </c>
      <c r="H36" s="361"/>
      <c r="I36" s="362">
        <f>SUM(I34:I35)</f>
        <v>564200</v>
      </c>
      <c r="J36" s="361" t="s">
        <v>2</v>
      </c>
      <c r="K36" s="362">
        <f>SUM(K34:K35)</f>
        <v>556300</v>
      </c>
      <c r="L36" s="361"/>
    </row>
    <row r="37" spans="1:12" ht="12" customHeight="1">
      <c r="A37" s="354" t="s">
        <v>518</v>
      </c>
      <c r="B37" s="344"/>
      <c r="C37" s="352"/>
      <c r="D37" s="353"/>
      <c r="E37" s="352"/>
      <c r="F37" s="353"/>
      <c r="G37" s="352"/>
      <c r="H37" s="353"/>
      <c r="I37" s="352"/>
      <c r="J37" s="353"/>
      <c r="K37" s="352"/>
      <c r="L37" s="353"/>
    </row>
    <row r="38" spans="1:12" ht="12" customHeight="1">
      <c r="A38" s="350" t="s">
        <v>491</v>
      </c>
      <c r="B38" s="344"/>
      <c r="C38" s="352">
        <v>651000</v>
      </c>
      <c r="D38" s="353"/>
      <c r="E38" s="352">
        <v>705100</v>
      </c>
      <c r="F38" s="353"/>
      <c r="G38" s="352">
        <v>748800</v>
      </c>
      <c r="H38" s="353" t="s">
        <v>2</v>
      </c>
      <c r="I38" s="352">
        <v>670000</v>
      </c>
      <c r="J38" s="353"/>
      <c r="K38" s="352">
        <v>680000</v>
      </c>
      <c r="L38" s="353"/>
    </row>
    <row r="39" spans="1:12" ht="12" customHeight="1">
      <c r="A39" s="350" t="s">
        <v>498</v>
      </c>
      <c r="B39" s="344"/>
      <c r="C39" s="360">
        <v>11000</v>
      </c>
      <c r="D39" s="372"/>
      <c r="E39" s="360">
        <v>10000</v>
      </c>
      <c r="F39" s="372"/>
      <c r="G39" s="360">
        <v>9000</v>
      </c>
      <c r="H39" s="372"/>
      <c r="I39" s="360">
        <v>7000</v>
      </c>
      <c r="J39" s="372"/>
      <c r="K39" s="360">
        <v>5000</v>
      </c>
      <c r="L39" s="372"/>
    </row>
    <row r="40" spans="1:12" ht="12" customHeight="1">
      <c r="A40" s="347" t="s">
        <v>460</v>
      </c>
      <c r="B40" s="344"/>
      <c r="C40" s="349">
        <f>ROUND(SUM(C38:C39),-3)</f>
        <v>662000</v>
      </c>
      <c r="D40" s="371"/>
      <c r="E40" s="349">
        <f>ROUND(SUM(E38:E39),-3)</f>
        <v>715000</v>
      </c>
      <c r="F40" s="371"/>
      <c r="G40" s="349">
        <f>ROUND(SUM(G38:G39),-3)</f>
        <v>758000</v>
      </c>
      <c r="H40" s="371" t="s">
        <v>2</v>
      </c>
      <c r="I40" s="349">
        <f>ROUND(SUM(I38:I39),-3)</f>
        <v>677000</v>
      </c>
      <c r="J40" s="371"/>
      <c r="K40" s="349">
        <f>ROUND(SUM(K38:K39),-3)</f>
        <v>685000</v>
      </c>
      <c r="L40" s="371"/>
    </row>
    <row r="41" spans="1:12" ht="11.25" customHeight="1">
      <c r="A41" s="358" t="s">
        <v>517</v>
      </c>
      <c r="B41" s="344"/>
      <c r="C41" s="367">
        <v>253300</v>
      </c>
      <c r="D41" s="366"/>
      <c r="E41" s="367">
        <v>295900</v>
      </c>
      <c r="F41" s="366"/>
      <c r="G41" s="367">
        <v>276800</v>
      </c>
      <c r="H41" s="366"/>
      <c r="I41" s="367">
        <v>276200</v>
      </c>
      <c r="J41" s="366"/>
      <c r="K41" s="367">
        <v>200000</v>
      </c>
      <c r="L41" s="366" t="s">
        <v>432</v>
      </c>
    </row>
    <row r="42" spans="1:12" s="515" customFormat="1" ht="12" customHeight="1">
      <c r="A42" s="354" t="s">
        <v>516</v>
      </c>
      <c r="B42" s="344"/>
      <c r="C42" s="352"/>
      <c r="D42" s="351"/>
      <c r="E42" s="352"/>
      <c r="F42" s="351"/>
      <c r="G42" s="352"/>
      <c r="H42" s="351"/>
      <c r="I42" s="352"/>
      <c r="J42" s="351"/>
      <c r="K42" s="352"/>
      <c r="L42" s="351"/>
    </row>
    <row r="43" spans="1:12" ht="12" customHeight="1">
      <c r="A43" s="350" t="s">
        <v>491</v>
      </c>
      <c r="B43" s="344"/>
      <c r="C43" s="352">
        <v>180000</v>
      </c>
      <c r="D43" s="353"/>
      <c r="E43" s="352">
        <v>193000</v>
      </c>
      <c r="F43" s="353"/>
      <c r="G43" s="352">
        <v>190000</v>
      </c>
      <c r="H43" s="353"/>
      <c r="I43" s="352">
        <v>185000</v>
      </c>
      <c r="J43" s="353"/>
      <c r="K43" s="352">
        <v>180000</v>
      </c>
      <c r="L43" s="353"/>
    </row>
    <row r="44" spans="1:12" ht="11.25" customHeight="1">
      <c r="A44" s="350" t="s">
        <v>490</v>
      </c>
      <c r="B44" s="344"/>
      <c r="C44" s="360">
        <v>68000</v>
      </c>
      <c r="D44" s="369" t="s">
        <v>2</v>
      </c>
      <c r="E44" s="370">
        <v>69000</v>
      </c>
      <c r="F44" s="369" t="s">
        <v>2</v>
      </c>
      <c r="G44" s="370">
        <v>91000</v>
      </c>
      <c r="H44" s="369" t="s">
        <v>2</v>
      </c>
      <c r="I44" s="370">
        <v>85000</v>
      </c>
      <c r="J44" s="369" t="s">
        <v>2</v>
      </c>
      <c r="K44" s="360">
        <v>90000</v>
      </c>
      <c r="L44" s="359"/>
    </row>
    <row r="45" spans="1:12" s="516" customFormat="1" ht="12" customHeight="1">
      <c r="A45" s="347" t="s">
        <v>4</v>
      </c>
      <c r="B45" s="344"/>
      <c r="C45" s="362">
        <f>ROUND(SUM(C43:C44),-3)</f>
        <v>248000</v>
      </c>
      <c r="D45" s="361" t="s">
        <v>2</v>
      </c>
      <c r="E45" s="362">
        <f>ROUND(SUM(E43:E44),-3)</f>
        <v>262000</v>
      </c>
      <c r="F45" s="361" t="s">
        <v>2</v>
      </c>
      <c r="G45" s="362">
        <f>ROUND(SUM(G43:G44),-3)</f>
        <v>281000</v>
      </c>
      <c r="H45" s="361" t="s">
        <v>2</v>
      </c>
      <c r="I45" s="362">
        <f>ROUND(SUM(I43:I44),-3)</f>
        <v>270000</v>
      </c>
      <c r="J45" s="361" t="s">
        <v>2</v>
      </c>
      <c r="K45" s="362">
        <f>ROUND(SUM(K43:K44),-3)</f>
        <v>270000</v>
      </c>
      <c r="L45" s="361"/>
    </row>
    <row r="46" spans="1:12" ht="11.25" customHeight="1">
      <c r="A46" s="354" t="s">
        <v>515</v>
      </c>
      <c r="B46" s="344"/>
      <c r="C46" s="352"/>
      <c r="D46" s="351"/>
      <c r="E46" s="352"/>
      <c r="F46" s="351"/>
      <c r="G46" s="352"/>
      <c r="H46" s="351"/>
      <c r="I46" s="352"/>
      <c r="J46" s="351"/>
      <c r="K46" s="352"/>
      <c r="L46" s="351"/>
    </row>
    <row r="47" spans="1:12" ht="11.25" customHeight="1">
      <c r="A47" s="350" t="s">
        <v>491</v>
      </c>
      <c r="B47" s="344"/>
      <c r="C47" s="352">
        <v>1366310</v>
      </c>
      <c r="D47" s="353"/>
      <c r="E47" s="352">
        <v>1297943</v>
      </c>
      <c r="F47" s="353"/>
      <c r="G47" s="352">
        <v>1382700</v>
      </c>
      <c r="H47" s="353"/>
      <c r="I47" s="352">
        <v>1168284</v>
      </c>
      <c r="J47" s="353"/>
      <c r="K47" s="352">
        <v>1300000</v>
      </c>
      <c r="L47" s="353" t="s">
        <v>432</v>
      </c>
    </row>
    <row r="48" spans="1:12" ht="11.25" customHeight="1">
      <c r="A48" s="350" t="s">
        <v>490</v>
      </c>
      <c r="B48" s="344"/>
      <c r="C48" s="360">
        <v>259060</v>
      </c>
      <c r="D48" s="359"/>
      <c r="E48" s="360">
        <v>243859</v>
      </c>
      <c r="F48" s="359"/>
      <c r="G48" s="360">
        <v>260200</v>
      </c>
      <c r="H48" s="359"/>
      <c r="I48" s="360">
        <v>269748</v>
      </c>
      <c r="J48" s="359"/>
      <c r="K48" s="360">
        <v>300000</v>
      </c>
      <c r="L48" s="359" t="s">
        <v>432</v>
      </c>
    </row>
    <row r="49" spans="1:12" ht="12" customHeight="1">
      <c r="A49" s="347" t="s">
        <v>4</v>
      </c>
      <c r="B49" s="344"/>
      <c r="C49" s="349">
        <f>SUM(C47:C48)</f>
        <v>1625370</v>
      </c>
      <c r="D49" s="348"/>
      <c r="E49" s="349">
        <f>SUM(E47:E48)</f>
        <v>1541802</v>
      </c>
      <c r="F49" s="348"/>
      <c r="G49" s="349">
        <f>SUM(G47:G48)</f>
        <v>1642900</v>
      </c>
      <c r="H49" s="348"/>
      <c r="I49" s="349">
        <f>SUM(I47:I48)</f>
        <v>1438032</v>
      </c>
      <c r="J49" s="348"/>
      <c r="K49" s="349">
        <f>SUM(K47:K48)</f>
        <v>1600000</v>
      </c>
      <c r="L49" s="348" t="s">
        <v>432</v>
      </c>
    </row>
    <row r="50" spans="1:12" ht="11.25" customHeight="1">
      <c r="A50" s="358" t="s">
        <v>514</v>
      </c>
      <c r="B50" s="344"/>
      <c r="C50" s="368">
        <v>392575</v>
      </c>
      <c r="D50" s="353"/>
      <c r="E50" s="368">
        <v>332854</v>
      </c>
      <c r="F50" s="353"/>
      <c r="G50" s="368">
        <v>318637</v>
      </c>
      <c r="H50" s="353"/>
      <c r="I50" s="368">
        <v>302975</v>
      </c>
      <c r="J50" s="353" t="s">
        <v>2</v>
      </c>
      <c r="K50" s="368">
        <v>302197</v>
      </c>
      <c r="L50" s="353"/>
    </row>
    <row r="51" spans="1:12" s="515" customFormat="1" ht="11.25" customHeight="1">
      <c r="A51" s="354" t="s">
        <v>513</v>
      </c>
      <c r="B51" s="344"/>
      <c r="C51" s="364">
        <v>10000</v>
      </c>
      <c r="D51" s="363" t="s">
        <v>2</v>
      </c>
      <c r="E51" s="364">
        <v>10000</v>
      </c>
      <c r="F51" s="363" t="s">
        <v>2</v>
      </c>
      <c r="G51" s="364">
        <v>10000</v>
      </c>
      <c r="H51" s="363" t="s">
        <v>2</v>
      </c>
      <c r="I51" s="364">
        <v>10000</v>
      </c>
      <c r="J51" s="363" t="s">
        <v>2</v>
      </c>
      <c r="K51" s="364">
        <v>10000</v>
      </c>
      <c r="L51" s="363"/>
    </row>
    <row r="52" spans="1:12" ht="11.25" customHeight="1">
      <c r="A52" s="354" t="s">
        <v>512</v>
      </c>
      <c r="B52" s="344"/>
      <c r="C52" s="352"/>
      <c r="D52" s="351"/>
      <c r="E52" s="352"/>
      <c r="F52" s="351"/>
      <c r="G52" s="352"/>
      <c r="H52" s="351"/>
      <c r="I52" s="352"/>
      <c r="J52" s="351"/>
      <c r="K52" s="352"/>
      <c r="L52" s="351"/>
    </row>
    <row r="53" spans="1:12" ht="11.25" customHeight="1">
      <c r="A53" s="350" t="s">
        <v>491</v>
      </c>
      <c r="B53" s="344"/>
      <c r="C53" s="352">
        <v>502000</v>
      </c>
      <c r="D53" s="353"/>
      <c r="E53" s="352">
        <v>455400</v>
      </c>
      <c r="F53" s="353"/>
      <c r="G53" s="352">
        <v>457900</v>
      </c>
      <c r="H53" s="353" t="s">
        <v>2</v>
      </c>
      <c r="I53" s="352">
        <v>449200</v>
      </c>
      <c r="J53" s="353" t="s">
        <v>2</v>
      </c>
      <c r="K53" s="352">
        <v>477300</v>
      </c>
      <c r="L53" s="353"/>
    </row>
    <row r="54" spans="1:12" ht="11.25" customHeight="1">
      <c r="A54" s="350" t="s">
        <v>498</v>
      </c>
      <c r="B54" s="344"/>
      <c r="C54" s="360">
        <v>42000</v>
      </c>
      <c r="D54" s="359"/>
      <c r="E54" s="360">
        <v>43800</v>
      </c>
      <c r="F54" s="359" t="s">
        <v>2</v>
      </c>
      <c r="G54" s="360">
        <v>65200</v>
      </c>
      <c r="H54" s="359"/>
      <c r="I54" s="360">
        <v>89800</v>
      </c>
      <c r="J54" s="359" t="s">
        <v>2</v>
      </c>
      <c r="K54" s="360">
        <v>144500</v>
      </c>
      <c r="L54" s="359" t="s">
        <v>503</v>
      </c>
    </row>
    <row r="55" spans="1:12" ht="11.25" customHeight="1">
      <c r="A55" s="347" t="s">
        <v>460</v>
      </c>
      <c r="B55" s="344"/>
      <c r="C55" s="349">
        <f>ROUND(SUM(C53:C54),-3)</f>
        <v>544000</v>
      </c>
      <c r="D55" s="348"/>
      <c r="E55" s="349">
        <f>ROUND(SUM(E53:E54),-3)</f>
        <v>499000</v>
      </c>
      <c r="F55" s="348" t="s">
        <v>2</v>
      </c>
      <c r="G55" s="349">
        <f>ROUND(SUM(G53:G54),-3)</f>
        <v>523000</v>
      </c>
      <c r="H55" s="348" t="s">
        <v>2</v>
      </c>
      <c r="I55" s="349">
        <f>ROUND(SUM(I53:I54),-3)</f>
        <v>539000</v>
      </c>
      <c r="J55" s="348"/>
      <c r="K55" s="349">
        <f>SUM(K53:K54)</f>
        <v>621800</v>
      </c>
      <c r="L55" s="348" t="s">
        <v>503</v>
      </c>
    </row>
    <row r="56" spans="1:12" ht="12" customHeight="1">
      <c r="A56" s="354" t="s">
        <v>449</v>
      </c>
      <c r="B56" s="344"/>
      <c r="C56" s="560"/>
      <c r="D56" s="561"/>
      <c r="E56" s="560"/>
      <c r="F56" s="561"/>
      <c r="G56" s="560"/>
      <c r="H56" s="561"/>
      <c r="I56" s="560"/>
      <c r="J56" s="561"/>
      <c r="K56" s="560"/>
      <c r="L56" s="561"/>
    </row>
    <row r="57" spans="1:12" ht="11.25" customHeight="1">
      <c r="A57" s="350" t="s">
        <v>491</v>
      </c>
      <c r="B57" s="344"/>
      <c r="C57" s="352">
        <v>190900</v>
      </c>
      <c r="D57" s="353" t="s">
        <v>2</v>
      </c>
      <c r="E57" s="352">
        <v>160700</v>
      </c>
      <c r="F57" s="353" t="s">
        <v>2</v>
      </c>
      <c r="G57" s="352">
        <v>118500</v>
      </c>
      <c r="H57" s="353" t="s">
        <v>2</v>
      </c>
      <c r="I57" s="352">
        <v>233800</v>
      </c>
      <c r="J57" s="353" t="s">
        <v>2</v>
      </c>
      <c r="K57" s="352">
        <v>255900</v>
      </c>
      <c r="L57" s="353"/>
    </row>
    <row r="58" spans="1:12" ht="12.75">
      <c r="A58" s="350" t="s">
        <v>490</v>
      </c>
      <c r="B58" s="344"/>
      <c r="C58" s="360">
        <v>5000</v>
      </c>
      <c r="D58" s="359"/>
      <c r="E58" s="360">
        <v>5000</v>
      </c>
      <c r="F58" s="359"/>
      <c r="G58" s="360">
        <v>5000</v>
      </c>
      <c r="H58" s="359"/>
      <c r="I58" s="360">
        <v>5000</v>
      </c>
      <c r="J58" s="359"/>
      <c r="K58" s="360">
        <v>5000</v>
      </c>
      <c r="L58" s="359"/>
    </row>
    <row r="59" spans="1:12" ht="12.75">
      <c r="A59" s="347" t="s">
        <v>4</v>
      </c>
      <c r="B59" s="365"/>
      <c r="C59" s="505">
        <f>ROUND(SUM(C57:C58),-3)</f>
        <v>196000</v>
      </c>
      <c r="D59" s="506" t="s">
        <v>2</v>
      </c>
      <c r="E59" s="505">
        <f>ROUND(SUM(E57:E58),-3)</f>
        <v>166000</v>
      </c>
      <c r="F59" s="506" t="s">
        <v>2</v>
      </c>
      <c r="G59" s="505">
        <f>ROUND(SUM(G57:G58),-3)</f>
        <v>124000</v>
      </c>
      <c r="H59" s="506" t="s">
        <v>2</v>
      </c>
      <c r="I59" s="505">
        <f>ROUND(SUM(I57:I58),-3)</f>
        <v>239000</v>
      </c>
      <c r="J59" s="506" t="s">
        <v>2</v>
      </c>
      <c r="K59" s="505">
        <f>ROUND(SUM(K57:K58),-3)</f>
        <v>261000</v>
      </c>
      <c r="L59" s="506"/>
    </row>
    <row r="60" spans="1:12" ht="11.25" customHeight="1">
      <c r="A60" s="643" t="s">
        <v>600</v>
      </c>
      <c r="B60" s="643"/>
      <c r="C60" s="643"/>
      <c r="D60" s="643"/>
      <c r="E60" s="643"/>
      <c r="F60" s="643"/>
      <c r="G60" s="643"/>
      <c r="H60" s="643"/>
      <c r="I60" s="643"/>
      <c r="J60" s="643"/>
      <c r="K60" s="643"/>
      <c r="L60" s="643"/>
    </row>
    <row r="61" spans="1:12" ht="11.25" customHeight="1">
      <c r="A61" s="643"/>
      <c r="B61" s="643"/>
      <c r="C61" s="643"/>
      <c r="D61" s="643"/>
      <c r="E61" s="643"/>
      <c r="F61" s="643"/>
      <c r="G61" s="643"/>
      <c r="H61" s="643"/>
      <c r="I61" s="643"/>
      <c r="J61" s="643"/>
      <c r="K61" s="643"/>
      <c r="L61" s="643"/>
    </row>
    <row r="62" spans="1:12" ht="11.25" customHeight="1">
      <c r="A62" s="643"/>
      <c r="B62" s="643"/>
      <c r="C62" s="643"/>
      <c r="D62" s="643"/>
      <c r="E62" s="643"/>
      <c r="F62" s="643"/>
      <c r="G62" s="643"/>
      <c r="H62" s="643"/>
      <c r="I62" s="643"/>
      <c r="J62" s="643"/>
      <c r="K62" s="643"/>
      <c r="L62" s="643"/>
    </row>
    <row r="63" spans="1:12" ht="12" customHeight="1">
      <c r="A63" s="645" t="s">
        <v>608</v>
      </c>
      <c r="B63" s="645"/>
      <c r="C63" s="645"/>
      <c r="D63" s="645"/>
      <c r="E63" s="645"/>
      <c r="F63" s="645"/>
      <c r="G63" s="645"/>
      <c r="H63" s="645"/>
      <c r="I63" s="645"/>
      <c r="J63" s="645"/>
      <c r="K63" s="645"/>
      <c r="L63" s="645"/>
    </row>
    <row r="64" spans="1:12" ht="11.25" customHeight="1">
      <c r="A64" s="645" t="s">
        <v>528</v>
      </c>
      <c r="B64" s="645"/>
      <c r="C64" s="645"/>
      <c r="D64" s="645"/>
      <c r="E64" s="645"/>
      <c r="F64" s="645"/>
      <c r="G64" s="645"/>
      <c r="H64" s="645"/>
      <c r="I64" s="645"/>
      <c r="J64" s="645"/>
      <c r="K64" s="645"/>
      <c r="L64" s="645"/>
    </row>
    <row r="65" spans="1:12" ht="11.25" customHeight="1">
      <c r="A65" s="646"/>
      <c r="B65" s="646"/>
      <c r="C65" s="646"/>
      <c r="D65" s="646"/>
      <c r="E65" s="646"/>
      <c r="F65" s="646"/>
      <c r="G65" s="646"/>
      <c r="H65" s="646"/>
      <c r="I65" s="646"/>
      <c r="J65" s="646"/>
      <c r="K65" s="646"/>
      <c r="L65" s="646"/>
    </row>
    <row r="66" spans="1:12" ht="12" customHeight="1">
      <c r="A66" s="645" t="s">
        <v>139</v>
      </c>
      <c r="B66" s="645"/>
      <c r="C66" s="645"/>
      <c r="D66" s="645"/>
      <c r="E66" s="645"/>
      <c r="F66" s="645"/>
      <c r="G66" s="645"/>
      <c r="H66" s="645"/>
      <c r="I66" s="645"/>
      <c r="J66" s="645"/>
      <c r="K66" s="645"/>
      <c r="L66" s="645"/>
    </row>
    <row r="67" spans="1:12" ht="12" customHeight="1">
      <c r="A67" s="644"/>
      <c r="B67" s="644"/>
      <c r="C67" s="644"/>
      <c r="D67" s="644"/>
      <c r="E67" s="644"/>
      <c r="F67" s="644"/>
      <c r="G67" s="644"/>
      <c r="H67" s="644"/>
      <c r="I67" s="644"/>
      <c r="J67" s="644"/>
      <c r="K67" s="644"/>
      <c r="L67" s="644"/>
    </row>
    <row r="68" spans="1:12" ht="11.25" customHeight="1">
      <c r="A68" s="379" t="s">
        <v>192</v>
      </c>
      <c r="B68" s="354"/>
      <c r="C68" s="377" t="s">
        <v>276</v>
      </c>
      <c r="D68" s="378"/>
      <c r="E68" s="377" t="s">
        <v>280</v>
      </c>
      <c r="F68" s="378"/>
      <c r="G68" s="377" t="s">
        <v>332</v>
      </c>
      <c r="H68" s="378"/>
      <c r="I68" s="377" t="s">
        <v>361</v>
      </c>
      <c r="J68" s="376"/>
      <c r="K68" s="377" t="s">
        <v>383</v>
      </c>
      <c r="L68" s="376"/>
    </row>
    <row r="69" spans="1:12" ht="12.75">
      <c r="A69" s="354" t="s">
        <v>511</v>
      </c>
      <c r="B69" s="344"/>
      <c r="C69" s="352">
        <v>16271</v>
      </c>
      <c r="D69" s="353"/>
      <c r="E69" s="352">
        <v>21543</v>
      </c>
      <c r="F69" s="353"/>
      <c r="G69" s="352">
        <v>31900</v>
      </c>
      <c r="H69" s="353"/>
      <c r="I69" s="352">
        <v>43800</v>
      </c>
      <c r="J69" s="353"/>
      <c r="K69" s="352">
        <v>44000</v>
      </c>
      <c r="L69" s="353" t="s">
        <v>432</v>
      </c>
    </row>
    <row r="70" spans="1:12" ht="12.75">
      <c r="A70" s="354" t="s">
        <v>510</v>
      </c>
      <c r="B70" s="344"/>
      <c r="C70" s="352">
        <v>11906</v>
      </c>
      <c r="D70" s="353"/>
      <c r="E70" s="352">
        <v>16000</v>
      </c>
      <c r="F70" s="353" t="s">
        <v>2</v>
      </c>
      <c r="G70" s="352">
        <v>16000</v>
      </c>
      <c r="H70" s="353" t="s">
        <v>2</v>
      </c>
      <c r="I70" s="352">
        <v>20000</v>
      </c>
      <c r="J70" s="353" t="s">
        <v>2</v>
      </c>
      <c r="K70" s="352">
        <v>20000</v>
      </c>
      <c r="L70" s="353" t="s">
        <v>432</v>
      </c>
    </row>
    <row r="71" spans="1:12" ht="12.75">
      <c r="A71" s="354" t="s">
        <v>509</v>
      </c>
      <c r="B71" s="344"/>
      <c r="C71" s="352">
        <v>17800</v>
      </c>
      <c r="D71" s="353"/>
      <c r="E71" s="352">
        <v>17500</v>
      </c>
      <c r="F71" s="353"/>
      <c r="G71" s="352">
        <v>17000</v>
      </c>
      <c r="H71" s="353"/>
      <c r="I71" s="352">
        <v>16500</v>
      </c>
      <c r="J71" s="353"/>
      <c r="K71" s="352">
        <v>16000</v>
      </c>
      <c r="L71" s="353"/>
    </row>
    <row r="72" spans="1:12" ht="12.75">
      <c r="A72" s="354" t="s">
        <v>508</v>
      </c>
      <c r="B72" s="344"/>
      <c r="C72" s="352">
        <v>306584</v>
      </c>
      <c r="D72" s="353"/>
      <c r="E72" s="352">
        <v>325782</v>
      </c>
      <c r="F72" s="353" t="s">
        <v>2</v>
      </c>
      <c r="G72" s="352">
        <v>312968</v>
      </c>
      <c r="H72" s="353"/>
      <c r="I72" s="352">
        <v>299004</v>
      </c>
      <c r="J72" s="353"/>
      <c r="K72" s="352">
        <v>290088</v>
      </c>
      <c r="L72" s="353"/>
    </row>
    <row r="73" spans="1:12" ht="12.75">
      <c r="A73" s="354" t="s">
        <v>507</v>
      </c>
      <c r="B73" s="344"/>
      <c r="C73" s="367">
        <v>239700</v>
      </c>
      <c r="D73" s="366"/>
      <c r="E73" s="367">
        <v>230100</v>
      </c>
      <c r="F73" s="366"/>
      <c r="G73" s="367">
        <v>216200</v>
      </c>
      <c r="H73" s="366"/>
      <c r="I73" s="367">
        <v>205000</v>
      </c>
      <c r="J73" s="366"/>
      <c r="K73" s="367">
        <v>97000</v>
      </c>
      <c r="L73" s="366"/>
    </row>
    <row r="74" spans="1:12" ht="12.75">
      <c r="A74" s="365" t="s">
        <v>506</v>
      </c>
      <c r="B74" s="344"/>
      <c r="C74" s="352"/>
      <c r="D74" s="351"/>
      <c r="E74" s="352"/>
      <c r="F74" s="351"/>
      <c r="G74" s="352"/>
      <c r="H74" s="351"/>
      <c r="I74" s="352"/>
      <c r="J74" s="351"/>
      <c r="K74" s="352"/>
      <c r="L74" s="351"/>
    </row>
    <row r="75" spans="1:12" ht="12.75">
      <c r="A75" s="350" t="s">
        <v>491</v>
      </c>
      <c r="B75" s="344"/>
      <c r="C75" s="352">
        <v>438600</v>
      </c>
      <c r="D75" s="353"/>
      <c r="E75" s="352">
        <v>427800</v>
      </c>
      <c r="F75" s="353"/>
      <c r="G75" s="352">
        <v>433900</v>
      </c>
      <c r="H75" s="353" t="s">
        <v>2</v>
      </c>
      <c r="I75" s="352">
        <v>449000</v>
      </c>
      <c r="J75" s="353"/>
      <c r="K75" s="352">
        <v>451700</v>
      </c>
      <c r="L75" s="353"/>
    </row>
    <row r="76" spans="1:12" ht="12.75">
      <c r="A76" s="350" t="s">
        <v>490</v>
      </c>
      <c r="B76" s="344"/>
      <c r="C76" s="360">
        <v>43800</v>
      </c>
      <c r="D76" s="359"/>
      <c r="E76" s="360">
        <v>68800</v>
      </c>
      <c r="F76" s="359"/>
      <c r="G76" s="360">
        <v>94600</v>
      </c>
      <c r="H76" s="359" t="s">
        <v>2</v>
      </c>
      <c r="I76" s="360">
        <v>82100</v>
      </c>
      <c r="J76" s="359" t="s">
        <v>2</v>
      </c>
      <c r="K76" s="360">
        <v>97200</v>
      </c>
      <c r="L76" s="359"/>
    </row>
    <row r="77" spans="1:12" ht="12.75">
      <c r="A77" s="347" t="s">
        <v>4</v>
      </c>
      <c r="B77" s="344"/>
      <c r="C77" s="362">
        <f>SUM(C75:C76)</f>
        <v>482400</v>
      </c>
      <c r="D77" s="361"/>
      <c r="E77" s="362">
        <f>SUM(E75:E76)</f>
        <v>496600</v>
      </c>
      <c r="F77" s="361"/>
      <c r="G77" s="362">
        <f>SUM(G75:G76)</f>
        <v>528500</v>
      </c>
      <c r="H77" s="361" t="s">
        <v>2</v>
      </c>
      <c r="I77" s="362">
        <f>SUM(I75:I76)</f>
        <v>531100</v>
      </c>
      <c r="J77" s="361" t="s">
        <v>2</v>
      </c>
      <c r="K77" s="362">
        <f>SUM(K75:K76)</f>
        <v>548900</v>
      </c>
      <c r="L77" s="361"/>
    </row>
    <row r="78" spans="1:12" ht="12.75">
      <c r="A78" s="354" t="s">
        <v>505</v>
      </c>
      <c r="B78" s="344"/>
      <c r="C78" s="352"/>
      <c r="D78" s="351"/>
      <c r="E78" s="352"/>
      <c r="F78" s="351"/>
      <c r="G78" s="352"/>
      <c r="H78" s="351"/>
      <c r="I78" s="352"/>
      <c r="J78" s="351"/>
      <c r="K78" s="352"/>
      <c r="L78" s="351"/>
    </row>
    <row r="79" spans="1:12" ht="12.75">
      <c r="A79" s="350" t="s">
        <v>491</v>
      </c>
      <c r="B79" s="344"/>
      <c r="C79" s="352">
        <v>630000</v>
      </c>
      <c r="D79" s="353"/>
      <c r="E79" s="352">
        <v>580000</v>
      </c>
      <c r="F79" s="353"/>
      <c r="G79" s="352">
        <v>590000</v>
      </c>
      <c r="H79" s="353"/>
      <c r="I79" s="352">
        <v>596490</v>
      </c>
      <c r="J79" s="353" t="s">
        <v>504</v>
      </c>
      <c r="K79" s="352">
        <v>600000</v>
      </c>
      <c r="L79" s="353"/>
    </row>
    <row r="80" spans="1:12" ht="12.75">
      <c r="A80" s="350" t="s">
        <v>490</v>
      </c>
      <c r="B80" s="344"/>
      <c r="C80" s="360">
        <v>235000</v>
      </c>
      <c r="D80" s="359"/>
      <c r="E80" s="360">
        <v>220000</v>
      </c>
      <c r="F80" s="359"/>
      <c r="G80" s="360">
        <v>240000</v>
      </c>
      <c r="H80" s="359"/>
      <c r="I80" s="360">
        <v>240000</v>
      </c>
      <c r="J80" s="359" t="s">
        <v>2</v>
      </c>
      <c r="K80" s="360">
        <v>242640</v>
      </c>
      <c r="L80" s="359" t="s">
        <v>503</v>
      </c>
    </row>
    <row r="81" spans="1:12" ht="12.75">
      <c r="A81" s="347" t="s">
        <v>4</v>
      </c>
      <c r="B81" s="344"/>
      <c r="C81" s="362">
        <f>ROUND(SUM(C79:C80),-3)</f>
        <v>865000</v>
      </c>
      <c r="D81" s="361"/>
      <c r="E81" s="362">
        <f>ROUND(SUM(E79:E80),-3)</f>
        <v>800000</v>
      </c>
      <c r="F81" s="361"/>
      <c r="G81" s="362">
        <f>ROUND(SUM(G79:G80),-3)</f>
        <v>830000</v>
      </c>
      <c r="H81" s="361"/>
      <c r="I81" s="362">
        <f>ROUND(SUM(I79:I80),-3)</f>
        <v>836000</v>
      </c>
      <c r="J81" s="361" t="s">
        <v>2</v>
      </c>
      <c r="K81" s="362">
        <f>ROUND(SUM(K79:K80),-3)</f>
        <v>843000</v>
      </c>
      <c r="L81" s="361"/>
    </row>
    <row r="82" spans="1:12" ht="12.75">
      <c r="A82" s="354" t="s">
        <v>502</v>
      </c>
      <c r="B82" s="344"/>
      <c r="C82" s="352"/>
      <c r="D82" s="351"/>
      <c r="E82" s="352"/>
      <c r="F82" s="351"/>
      <c r="G82" s="352"/>
      <c r="H82" s="351"/>
      <c r="I82" s="352"/>
      <c r="J82" s="351"/>
      <c r="K82" s="352"/>
      <c r="L82" s="351"/>
    </row>
    <row r="83" spans="1:12" ht="12.75">
      <c r="A83" s="350" t="s">
        <v>491</v>
      </c>
      <c r="B83" s="344"/>
      <c r="C83" s="352">
        <v>20000</v>
      </c>
      <c r="D83" s="353" t="s">
        <v>2</v>
      </c>
      <c r="E83" s="352">
        <v>22000</v>
      </c>
      <c r="F83" s="353" t="s">
        <v>2</v>
      </c>
      <c r="G83" s="352">
        <v>23000</v>
      </c>
      <c r="H83" s="353" t="s">
        <v>2</v>
      </c>
      <c r="I83" s="352">
        <v>27000</v>
      </c>
      <c r="J83" s="353" t="s">
        <v>2</v>
      </c>
      <c r="K83" s="352">
        <v>33000</v>
      </c>
      <c r="L83" s="353"/>
    </row>
    <row r="84" spans="1:12" ht="12.75">
      <c r="A84" s="350" t="s">
        <v>490</v>
      </c>
      <c r="B84" s="344"/>
      <c r="C84" s="360">
        <v>1000</v>
      </c>
      <c r="D84" s="359"/>
      <c r="E84" s="360">
        <v>1000</v>
      </c>
      <c r="F84" s="359"/>
      <c r="G84" s="360">
        <v>1000</v>
      </c>
      <c r="H84" s="359"/>
      <c r="I84" s="360">
        <v>1000</v>
      </c>
      <c r="J84" s="359"/>
      <c r="K84" s="360">
        <v>1000</v>
      </c>
      <c r="L84" s="359"/>
    </row>
    <row r="85" spans="1:12" ht="12.75">
      <c r="A85" s="347" t="s">
        <v>4</v>
      </c>
      <c r="B85" s="344"/>
      <c r="C85" s="349">
        <f>ROUND(SUM(C83:C84),-2)</f>
        <v>21000</v>
      </c>
      <c r="D85" s="348" t="s">
        <v>2</v>
      </c>
      <c r="E85" s="349">
        <f>ROUND(SUM(E83:E84),-2)</f>
        <v>23000</v>
      </c>
      <c r="F85" s="348" t="s">
        <v>2</v>
      </c>
      <c r="G85" s="349">
        <f>ROUND(SUM(G83:G84),-2)</f>
        <v>24000</v>
      </c>
      <c r="H85" s="348" t="s">
        <v>2</v>
      </c>
      <c r="I85" s="349">
        <f>ROUND(SUM(I83:I84),-2)</f>
        <v>28000</v>
      </c>
      <c r="J85" s="348" t="s">
        <v>2</v>
      </c>
      <c r="K85" s="349">
        <f>ROUND(SUM(K83:K84),-2)</f>
        <v>34000</v>
      </c>
      <c r="L85" s="348"/>
    </row>
    <row r="86" spans="1:12" ht="12.75">
      <c r="A86" s="358" t="s">
        <v>501</v>
      </c>
      <c r="B86" s="344"/>
      <c r="C86" s="352">
        <v>27500</v>
      </c>
      <c r="D86" s="351"/>
      <c r="E86" s="352">
        <v>34200</v>
      </c>
      <c r="F86" s="351"/>
      <c r="G86" s="352">
        <v>46500</v>
      </c>
      <c r="H86" s="351"/>
      <c r="I86" s="352">
        <v>48800</v>
      </c>
      <c r="J86" s="351"/>
      <c r="K86" s="352">
        <v>41700</v>
      </c>
      <c r="L86" s="353" t="s">
        <v>432</v>
      </c>
    </row>
    <row r="87" spans="1:12" ht="12.75">
      <c r="A87" s="354" t="s">
        <v>500</v>
      </c>
      <c r="B87" s="344"/>
      <c r="C87" s="364">
        <v>94800</v>
      </c>
      <c r="D87" s="363"/>
      <c r="E87" s="364">
        <v>86900</v>
      </c>
      <c r="F87" s="363"/>
      <c r="G87" s="364">
        <v>75900</v>
      </c>
      <c r="H87" s="363"/>
      <c r="I87" s="364">
        <v>82400</v>
      </c>
      <c r="J87" s="363" t="s">
        <v>2</v>
      </c>
      <c r="K87" s="364">
        <v>60000</v>
      </c>
      <c r="L87" s="363" t="s">
        <v>432</v>
      </c>
    </row>
    <row r="88" spans="1:12" ht="12.75">
      <c r="A88" s="354" t="s">
        <v>434</v>
      </c>
      <c r="B88" s="344"/>
      <c r="C88" s="352"/>
      <c r="D88" s="351"/>
      <c r="E88" s="352"/>
      <c r="F88" s="351"/>
      <c r="G88" s="352"/>
      <c r="H88" s="351"/>
      <c r="I88" s="352"/>
      <c r="J88" s="351"/>
      <c r="K88" s="352"/>
      <c r="L88" s="351"/>
    </row>
    <row r="89" spans="1:12" ht="12.75">
      <c r="A89" s="350" t="s">
        <v>491</v>
      </c>
      <c r="B89" s="344"/>
      <c r="C89" s="352">
        <v>259900</v>
      </c>
      <c r="D89" s="353"/>
      <c r="E89" s="352">
        <v>260000</v>
      </c>
      <c r="F89" s="353"/>
      <c r="G89" s="352">
        <v>236000</v>
      </c>
      <c r="H89" s="353"/>
      <c r="I89" s="352">
        <v>231300</v>
      </c>
      <c r="J89" s="353"/>
      <c r="K89" s="352">
        <v>231500</v>
      </c>
      <c r="L89" s="353"/>
    </row>
    <row r="90" spans="1:12" ht="12.75">
      <c r="A90" s="350" t="s">
        <v>498</v>
      </c>
      <c r="B90" s="344"/>
      <c r="C90" s="360">
        <v>10000</v>
      </c>
      <c r="D90" s="359"/>
      <c r="E90" s="360">
        <v>10000</v>
      </c>
      <c r="F90" s="359"/>
      <c r="G90" s="360">
        <v>19000</v>
      </c>
      <c r="H90" s="359"/>
      <c r="I90" s="360">
        <v>21700</v>
      </c>
      <c r="J90" s="359"/>
      <c r="K90" s="360">
        <v>21800</v>
      </c>
      <c r="L90" s="359"/>
    </row>
    <row r="91" spans="1:12" ht="12.75">
      <c r="A91" s="347" t="s">
        <v>460</v>
      </c>
      <c r="B91" s="365"/>
      <c r="C91" s="505">
        <f>ROUND(SUM(C89:C90),-3)</f>
        <v>270000</v>
      </c>
      <c r="D91" s="506"/>
      <c r="E91" s="505">
        <f>ROUND(SUM(E89:E90),-3)</f>
        <v>270000</v>
      </c>
      <c r="F91" s="506"/>
      <c r="G91" s="505">
        <f>ROUND(SUM(G89:G90),-3)</f>
        <v>255000</v>
      </c>
      <c r="H91" s="506"/>
      <c r="I91" s="505">
        <f>ROUND(SUM(I89:I90),-3)</f>
        <v>253000</v>
      </c>
      <c r="J91" s="506"/>
      <c r="K91" s="505">
        <f>ROUND(SUM(K89:K90),-3)</f>
        <v>253000</v>
      </c>
      <c r="L91" s="506"/>
    </row>
    <row r="92" spans="1:12" ht="12.75">
      <c r="A92" s="358" t="s">
        <v>499</v>
      </c>
      <c r="B92" s="344"/>
      <c r="C92" s="352"/>
      <c r="D92" s="351"/>
      <c r="E92" s="352"/>
      <c r="F92" s="351"/>
      <c r="G92" s="352"/>
      <c r="H92" s="351"/>
      <c r="I92" s="352"/>
      <c r="J92" s="351"/>
      <c r="K92" s="352"/>
      <c r="L92" s="351"/>
    </row>
    <row r="93" spans="1:12" ht="12.75">
      <c r="A93" s="350" t="s">
        <v>491</v>
      </c>
      <c r="B93" s="344"/>
      <c r="C93" s="352">
        <v>128500</v>
      </c>
      <c r="D93" s="353"/>
      <c r="E93" s="352">
        <v>126000</v>
      </c>
      <c r="F93" s="353"/>
      <c r="G93" s="352">
        <v>137000</v>
      </c>
      <c r="H93" s="353"/>
      <c r="I93" s="352">
        <v>155000</v>
      </c>
      <c r="J93" s="353"/>
      <c r="K93" s="352">
        <v>155000</v>
      </c>
      <c r="L93" s="353"/>
    </row>
    <row r="94" spans="1:12" ht="12.75">
      <c r="A94" s="350" t="s">
        <v>498</v>
      </c>
      <c r="B94" s="344"/>
      <c r="C94" s="360">
        <v>53800</v>
      </c>
      <c r="D94" s="359"/>
      <c r="E94" s="360">
        <v>39600</v>
      </c>
      <c r="F94" s="359"/>
      <c r="G94" s="360">
        <v>42000</v>
      </c>
      <c r="H94" s="359"/>
      <c r="I94" s="360">
        <v>44000</v>
      </c>
      <c r="J94" s="359"/>
      <c r="K94" s="360">
        <v>44000</v>
      </c>
      <c r="L94" s="359"/>
    </row>
    <row r="95" spans="1:12" ht="12.75">
      <c r="A95" s="347" t="s">
        <v>460</v>
      </c>
      <c r="B95" s="344"/>
      <c r="C95" s="505">
        <f>ROUND(SUM(C93:C94),-3)</f>
        <v>182000</v>
      </c>
      <c r="D95" s="506"/>
      <c r="E95" s="505">
        <f>ROUND(SUM(E93:E94),-3)</f>
        <v>166000</v>
      </c>
      <c r="F95" s="506"/>
      <c r="G95" s="505">
        <f>ROUND(SUM(G93:G94),-3)</f>
        <v>179000</v>
      </c>
      <c r="H95" s="506"/>
      <c r="I95" s="505">
        <f>ROUND(SUM(I93:I94),-3)</f>
        <v>199000</v>
      </c>
      <c r="J95" s="506"/>
      <c r="K95" s="505">
        <f>ROUND(SUM(K93:K94),-3)</f>
        <v>199000</v>
      </c>
      <c r="L95" s="506"/>
    </row>
    <row r="96" spans="1:12" ht="12.75">
      <c r="A96" s="358" t="s">
        <v>497</v>
      </c>
      <c r="B96" s="344"/>
      <c r="C96" s="357" t="s">
        <v>50</v>
      </c>
      <c r="D96" s="342" t="s">
        <v>2</v>
      </c>
      <c r="E96" s="357" t="s">
        <v>50</v>
      </c>
      <c r="F96" s="342" t="s">
        <v>2</v>
      </c>
      <c r="G96" s="357" t="s">
        <v>50</v>
      </c>
      <c r="H96" s="342" t="s">
        <v>2</v>
      </c>
      <c r="I96" s="357" t="s">
        <v>50</v>
      </c>
      <c r="J96" s="342" t="s">
        <v>2</v>
      </c>
      <c r="K96" s="357" t="s">
        <v>50</v>
      </c>
      <c r="L96" s="342"/>
    </row>
    <row r="97" spans="1:12" ht="12.75">
      <c r="A97" s="354" t="s">
        <v>496</v>
      </c>
      <c r="B97" s="344"/>
      <c r="C97" s="343">
        <v>30000</v>
      </c>
      <c r="D97" s="342" t="s">
        <v>2</v>
      </c>
      <c r="E97" s="343">
        <v>25000</v>
      </c>
      <c r="F97" s="342" t="s">
        <v>2</v>
      </c>
      <c r="G97" s="343">
        <v>25000</v>
      </c>
      <c r="H97" s="342" t="s">
        <v>2</v>
      </c>
      <c r="I97" s="343">
        <v>25000</v>
      </c>
      <c r="J97" s="342" t="s">
        <v>2</v>
      </c>
      <c r="K97" s="343">
        <v>25000</v>
      </c>
      <c r="L97" s="342"/>
    </row>
    <row r="98" spans="1:12" ht="12.75">
      <c r="A98" s="356" t="s">
        <v>495</v>
      </c>
      <c r="B98" s="344"/>
      <c r="C98" s="343">
        <v>574000</v>
      </c>
      <c r="D98" s="342"/>
      <c r="E98" s="343">
        <v>597000</v>
      </c>
      <c r="F98" s="342"/>
      <c r="G98" s="343">
        <v>601000</v>
      </c>
      <c r="H98" s="342"/>
      <c r="I98" s="343">
        <v>538000</v>
      </c>
      <c r="J98" s="342"/>
      <c r="K98" s="343">
        <v>485000</v>
      </c>
      <c r="L98" s="342"/>
    </row>
    <row r="99" spans="1:12" ht="12.75">
      <c r="A99" s="356" t="s">
        <v>494</v>
      </c>
      <c r="B99" s="355"/>
      <c r="C99" s="343">
        <v>92000</v>
      </c>
      <c r="D99" s="342"/>
      <c r="E99" s="343">
        <v>92000</v>
      </c>
      <c r="F99" s="342"/>
      <c r="G99" s="343">
        <v>92000</v>
      </c>
      <c r="H99" s="342"/>
      <c r="I99" s="343">
        <v>92000</v>
      </c>
      <c r="J99" s="342"/>
      <c r="K99" s="343">
        <v>92000</v>
      </c>
      <c r="L99" s="342"/>
    </row>
    <row r="100" spans="1:12" ht="12.75">
      <c r="A100" s="354" t="s">
        <v>493</v>
      </c>
      <c r="B100" s="344"/>
      <c r="C100" s="352">
        <v>2200</v>
      </c>
      <c r="D100" s="353"/>
      <c r="E100" s="352">
        <v>6000</v>
      </c>
      <c r="F100" s="353"/>
      <c r="G100" s="352">
        <v>8000</v>
      </c>
      <c r="H100" s="353"/>
      <c r="I100" s="352">
        <v>8000</v>
      </c>
      <c r="J100" s="353"/>
      <c r="K100" s="352">
        <v>8000</v>
      </c>
      <c r="L100" s="353"/>
    </row>
    <row r="101" spans="1:12" ht="12.75">
      <c r="A101" s="354" t="s">
        <v>492</v>
      </c>
      <c r="B101" s="344"/>
      <c r="C101" s="367">
        <v>232000</v>
      </c>
      <c r="D101" s="366" t="s">
        <v>432</v>
      </c>
      <c r="E101" s="367">
        <v>334000</v>
      </c>
      <c r="F101" s="550"/>
      <c r="G101" s="367">
        <v>490000</v>
      </c>
      <c r="H101" s="550"/>
      <c r="I101" s="367">
        <v>511000</v>
      </c>
      <c r="J101" s="550"/>
      <c r="K101" s="367">
        <v>515000</v>
      </c>
      <c r="L101" s="550"/>
    </row>
    <row r="102" spans="1:12" ht="12.75">
      <c r="A102" s="350" t="s">
        <v>7</v>
      </c>
      <c r="B102" s="344"/>
      <c r="C102" s="343">
        <v>14600000</v>
      </c>
      <c r="D102" s="342"/>
      <c r="E102" s="343">
        <v>14900000</v>
      </c>
      <c r="F102" s="342"/>
      <c r="G102" s="343">
        <v>15600000</v>
      </c>
      <c r="H102" s="342" t="s">
        <v>2</v>
      </c>
      <c r="I102" s="343">
        <v>15900000</v>
      </c>
      <c r="J102" s="342" t="s">
        <v>2</v>
      </c>
      <c r="K102" s="343">
        <v>16100000</v>
      </c>
      <c r="L102" s="342"/>
    </row>
    <row r="103" spans="1:12" ht="12.75">
      <c r="A103" s="347" t="s">
        <v>421</v>
      </c>
      <c r="B103" s="344"/>
      <c r="C103" s="343"/>
      <c r="D103" s="346"/>
      <c r="E103" s="343"/>
      <c r="F103" s="346"/>
      <c r="G103" s="343"/>
      <c r="H103" s="346"/>
      <c r="I103" s="343"/>
      <c r="J103" s="346"/>
      <c r="K103" s="343"/>
      <c r="L103" s="346"/>
    </row>
    <row r="104" spans="1:12" ht="12.75">
      <c r="A104" s="345" t="s">
        <v>491</v>
      </c>
      <c r="B104" s="344"/>
      <c r="C104" s="343">
        <v>11300000</v>
      </c>
      <c r="D104" s="342"/>
      <c r="E104" s="343">
        <v>11400000</v>
      </c>
      <c r="F104" s="342"/>
      <c r="G104" s="343">
        <v>11800000</v>
      </c>
      <c r="H104" s="342" t="s">
        <v>2</v>
      </c>
      <c r="I104" s="343">
        <v>11900000</v>
      </c>
      <c r="J104" s="342" t="s">
        <v>2</v>
      </c>
      <c r="K104" s="343">
        <v>11800000</v>
      </c>
      <c r="L104" s="342"/>
    </row>
    <row r="105" spans="1:12" ht="12.75">
      <c r="A105" s="345" t="s">
        <v>490</v>
      </c>
      <c r="B105" s="344"/>
      <c r="C105" s="343">
        <v>2240000</v>
      </c>
      <c r="D105" s="342" t="s">
        <v>2</v>
      </c>
      <c r="E105" s="343">
        <v>2410000</v>
      </c>
      <c r="F105" s="342" t="s">
        <v>2</v>
      </c>
      <c r="G105" s="343">
        <v>2700000</v>
      </c>
      <c r="H105" s="342" t="s">
        <v>2</v>
      </c>
      <c r="I105" s="343">
        <v>3070000</v>
      </c>
      <c r="J105" s="342" t="s">
        <v>2</v>
      </c>
      <c r="K105" s="343">
        <v>3340000</v>
      </c>
      <c r="L105" s="342"/>
    </row>
    <row r="106" spans="1:12" ht="12.75">
      <c r="A106" s="345" t="s">
        <v>489</v>
      </c>
      <c r="B106" s="365"/>
      <c r="C106" s="370">
        <v>1100000</v>
      </c>
      <c r="D106" s="369"/>
      <c r="E106" s="370">
        <v>1060000</v>
      </c>
      <c r="F106" s="369" t="s">
        <v>2</v>
      </c>
      <c r="G106" s="370">
        <v>1050000</v>
      </c>
      <c r="H106" s="369" t="s">
        <v>2</v>
      </c>
      <c r="I106" s="370">
        <v>970000</v>
      </c>
      <c r="J106" s="369" t="s">
        <v>2</v>
      </c>
      <c r="K106" s="370">
        <v>910000</v>
      </c>
      <c r="L106" s="369"/>
    </row>
    <row r="107" spans="1:12" ht="12.75">
      <c r="A107" s="643" t="s">
        <v>619</v>
      </c>
      <c r="B107" s="643"/>
      <c r="C107" s="643"/>
      <c r="D107" s="643"/>
      <c r="E107" s="643"/>
      <c r="F107" s="643"/>
      <c r="G107" s="643"/>
      <c r="H107" s="643"/>
      <c r="I107" s="643"/>
      <c r="J107" s="643"/>
      <c r="K107" s="643"/>
      <c r="L107" s="643"/>
    </row>
    <row r="108" spans="1:12" ht="12.75">
      <c r="A108" s="643" t="s">
        <v>488</v>
      </c>
      <c r="B108" s="643"/>
      <c r="C108" s="643"/>
      <c r="D108" s="643"/>
      <c r="E108" s="643"/>
      <c r="F108" s="643"/>
      <c r="G108" s="643"/>
      <c r="H108" s="643"/>
      <c r="I108" s="643"/>
      <c r="J108" s="643"/>
      <c r="K108" s="643"/>
      <c r="L108" s="643"/>
    </row>
    <row r="109" spans="1:12" ht="12.75">
      <c r="A109" s="643" t="s">
        <v>487</v>
      </c>
      <c r="B109" s="643"/>
      <c r="C109" s="643"/>
      <c r="D109" s="643"/>
      <c r="E109" s="643"/>
      <c r="F109" s="643"/>
      <c r="G109" s="643"/>
      <c r="H109" s="643"/>
      <c r="I109" s="643"/>
      <c r="J109" s="643"/>
      <c r="K109" s="643"/>
      <c r="L109" s="643"/>
    </row>
    <row r="110" spans="1:12" ht="12.75">
      <c r="A110" s="643" t="s">
        <v>486</v>
      </c>
      <c r="B110" s="643"/>
      <c r="C110" s="643"/>
      <c r="D110" s="643"/>
      <c r="E110" s="643"/>
      <c r="F110" s="643"/>
      <c r="G110" s="643"/>
      <c r="H110" s="643"/>
      <c r="I110" s="643"/>
      <c r="J110" s="643"/>
      <c r="K110" s="643"/>
      <c r="L110" s="643"/>
    </row>
    <row r="111" spans="1:12" ht="12.75">
      <c r="A111" s="643" t="s">
        <v>485</v>
      </c>
      <c r="B111" s="643"/>
      <c r="C111" s="643"/>
      <c r="D111" s="643"/>
      <c r="E111" s="643"/>
      <c r="F111" s="643"/>
      <c r="G111" s="643"/>
      <c r="H111" s="643"/>
      <c r="I111" s="643"/>
      <c r="J111" s="643"/>
      <c r="K111" s="643"/>
      <c r="L111" s="643"/>
    </row>
    <row r="112" spans="1:12" ht="12.75">
      <c r="A112" s="643" t="s">
        <v>484</v>
      </c>
      <c r="B112" s="643"/>
      <c r="C112" s="643"/>
      <c r="D112" s="643"/>
      <c r="E112" s="643"/>
      <c r="F112" s="643"/>
      <c r="G112" s="643"/>
      <c r="H112" s="643"/>
      <c r="I112" s="643"/>
      <c r="J112" s="643"/>
      <c r="K112" s="643"/>
      <c r="L112" s="643"/>
    </row>
    <row r="113" spans="1:12" ht="12.75">
      <c r="A113" s="643" t="s">
        <v>483</v>
      </c>
      <c r="B113" s="643"/>
      <c r="C113" s="643"/>
      <c r="D113" s="643"/>
      <c r="E113" s="643"/>
      <c r="F113" s="643"/>
      <c r="G113" s="643"/>
      <c r="H113" s="643"/>
      <c r="I113" s="643"/>
      <c r="J113" s="643"/>
      <c r="K113" s="643"/>
      <c r="L113" s="643"/>
    </row>
    <row r="114" spans="1:12" ht="12.75">
      <c r="A114" s="643" t="s">
        <v>482</v>
      </c>
      <c r="B114" s="643"/>
      <c r="C114" s="643"/>
      <c r="D114" s="643"/>
      <c r="E114" s="643"/>
      <c r="F114" s="643"/>
      <c r="G114" s="643"/>
      <c r="H114" s="643"/>
      <c r="I114" s="643"/>
      <c r="J114" s="643"/>
      <c r="K114" s="643"/>
      <c r="L114" s="643"/>
    </row>
    <row r="115" spans="1:12" ht="12.75">
      <c r="A115" s="643" t="s">
        <v>481</v>
      </c>
      <c r="B115" s="643"/>
      <c r="C115" s="643"/>
      <c r="D115" s="643"/>
      <c r="E115" s="643"/>
      <c r="F115" s="643"/>
      <c r="G115" s="643"/>
      <c r="H115" s="643"/>
      <c r="I115" s="643"/>
      <c r="J115" s="643"/>
      <c r="K115" s="643"/>
      <c r="L115" s="643"/>
    </row>
    <row r="116" spans="1:12" ht="12.75">
      <c r="A116" s="643" t="s">
        <v>480</v>
      </c>
      <c r="B116" s="643"/>
      <c r="C116" s="643"/>
      <c r="D116" s="643"/>
      <c r="E116" s="643"/>
      <c r="F116" s="643"/>
      <c r="G116" s="643"/>
      <c r="H116" s="643"/>
      <c r="I116" s="643"/>
      <c r="J116" s="643"/>
      <c r="K116" s="643"/>
      <c r="L116" s="643"/>
    </row>
  </sheetData>
  <sheetProtection/>
  <mergeCells count="23">
    <mergeCell ref="A1:L1"/>
    <mergeCell ref="A4:L4"/>
    <mergeCell ref="A2:L2"/>
    <mergeCell ref="A3:L3"/>
    <mergeCell ref="A5:L5"/>
    <mergeCell ref="A65:L65"/>
    <mergeCell ref="A116:L116"/>
    <mergeCell ref="A114:L114"/>
    <mergeCell ref="A107:L107"/>
    <mergeCell ref="A109:L109"/>
    <mergeCell ref="A108:L108"/>
    <mergeCell ref="A66:L66"/>
    <mergeCell ref="A113:L113"/>
    <mergeCell ref="A115:L115"/>
    <mergeCell ref="A110:L110"/>
    <mergeCell ref="A111:L111"/>
    <mergeCell ref="A60:L60"/>
    <mergeCell ref="A62:L62"/>
    <mergeCell ref="A112:L112"/>
    <mergeCell ref="A67:L67"/>
    <mergeCell ref="A61:L61"/>
    <mergeCell ref="A63:L63"/>
    <mergeCell ref="A64:L64"/>
  </mergeCells>
  <printOptions/>
  <pageMargins left="0.5" right="0.5" top="0.5" bottom="0.75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78"/>
  <sheetViews>
    <sheetView zoomScaleSheetLayoutView="100" workbookViewId="0" topLeftCell="A1">
      <selection activeCell="A1" sqref="A1:L1"/>
    </sheetView>
  </sheetViews>
  <sheetFormatPr defaultColWidth="9.140625" defaultRowHeight="12"/>
  <cols>
    <col min="1" max="1" width="43.00390625" style="294" customWidth="1"/>
    <col min="2" max="2" width="1.8515625" style="294" customWidth="1"/>
    <col min="3" max="3" width="11.8515625" style="294" customWidth="1"/>
    <col min="4" max="4" width="4.8515625" style="294" customWidth="1"/>
    <col min="5" max="5" width="11.8515625" style="294" customWidth="1"/>
    <col min="6" max="6" width="4.8515625" style="294" customWidth="1"/>
    <col min="7" max="7" width="11.8515625" style="294" customWidth="1"/>
    <col min="8" max="8" width="4.8515625" style="294" customWidth="1"/>
    <col min="9" max="9" width="11.8515625" style="294" customWidth="1"/>
    <col min="10" max="10" width="4.8515625" style="294" customWidth="1"/>
    <col min="11" max="11" width="11.8515625" style="294" customWidth="1"/>
    <col min="12" max="12" width="1.8515625" style="380" customWidth="1"/>
    <col min="13" max="16384" width="9.140625" style="294" customWidth="1"/>
  </cols>
  <sheetData>
    <row r="1" spans="1:12" ht="12" customHeight="1">
      <c r="A1" s="638" t="s">
        <v>579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12" ht="11.25" customHeight="1">
      <c r="A2" s="638" t="s">
        <v>578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12" ht="11.25" customHeight="1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</row>
    <row r="4" spans="1:12" ht="11.25" customHeight="1">
      <c r="A4" s="638" t="s">
        <v>42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</row>
    <row r="5" spans="1:12" ht="11.25" customHeight="1">
      <c r="A5" s="647"/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</row>
    <row r="6" spans="1:12" ht="12" customHeight="1">
      <c r="A6" s="338" t="s">
        <v>192</v>
      </c>
      <c r="B6" s="309"/>
      <c r="C6" s="449" t="s">
        <v>276</v>
      </c>
      <c r="D6" s="450"/>
      <c r="E6" s="449" t="s">
        <v>280</v>
      </c>
      <c r="F6" s="450"/>
      <c r="G6" s="449" t="s">
        <v>332</v>
      </c>
      <c r="H6" s="450"/>
      <c r="I6" s="449" t="s">
        <v>361</v>
      </c>
      <c r="J6" s="309"/>
      <c r="K6" s="449" t="s">
        <v>383</v>
      </c>
      <c r="L6" s="309"/>
    </row>
    <row r="7" spans="1:12" ht="11.25" customHeight="1">
      <c r="A7" s="309" t="s">
        <v>577</v>
      </c>
      <c r="B7" s="308"/>
      <c r="C7" s="405">
        <v>16000</v>
      </c>
      <c r="D7" s="448" t="s">
        <v>5</v>
      </c>
      <c r="E7" s="406">
        <v>16000</v>
      </c>
      <c r="F7" s="448"/>
      <c r="G7" s="405">
        <v>16000</v>
      </c>
      <c r="H7" s="404"/>
      <c r="I7" s="406">
        <v>13000</v>
      </c>
      <c r="J7" s="404" t="s">
        <v>2</v>
      </c>
      <c r="K7" s="406">
        <v>13000</v>
      </c>
      <c r="L7" s="448"/>
    </row>
    <row r="8" spans="1:12" ht="11.25" customHeight="1">
      <c r="A8" s="309" t="s">
        <v>576</v>
      </c>
      <c r="B8" s="308"/>
      <c r="C8" s="397"/>
      <c r="D8" s="381"/>
      <c r="E8" s="397"/>
      <c r="F8" s="381"/>
      <c r="G8" s="397"/>
      <c r="H8" s="381"/>
      <c r="I8" s="397"/>
      <c r="J8" s="381"/>
      <c r="K8" s="397"/>
      <c r="L8" s="381"/>
    </row>
    <row r="9" spans="1:12" ht="11.25" customHeight="1">
      <c r="A9" s="312" t="s">
        <v>6</v>
      </c>
      <c r="B9" s="308"/>
      <c r="C9" s="397">
        <v>53000</v>
      </c>
      <c r="D9" s="381" t="s">
        <v>5</v>
      </c>
      <c r="E9" s="397">
        <v>23000</v>
      </c>
      <c r="F9" s="381"/>
      <c r="G9" s="397">
        <v>14400</v>
      </c>
      <c r="H9" s="401"/>
      <c r="I9" s="397">
        <v>35600</v>
      </c>
      <c r="J9" s="381"/>
      <c r="K9" s="397">
        <v>44000</v>
      </c>
      <c r="L9" s="381"/>
    </row>
    <row r="10" spans="1:12" ht="11.25" customHeight="1">
      <c r="A10" s="312" t="s">
        <v>185</v>
      </c>
      <c r="B10" s="308"/>
      <c r="C10" s="402">
        <v>450000</v>
      </c>
      <c r="D10" s="410" t="s">
        <v>5</v>
      </c>
      <c r="E10" s="402">
        <v>423000</v>
      </c>
      <c r="F10" s="410"/>
      <c r="G10" s="402">
        <v>410000</v>
      </c>
      <c r="H10" s="411"/>
      <c r="I10" s="402">
        <v>441000</v>
      </c>
      <c r="J10" s="411" t="s">
        <v>2</v>
      </c>
      <c r="K10" s="402">
        <v>417000</v>
      </c>
      <c r="L10" s="410"/>
    </row>
    <row r="11" spans="1:12" ht="11.25" customHeight="1">
      <c r="A11" s="306" t="s">
        <v>4</v>
      </c>
      <c r="B11" s="308"/>
      <c r="C11" s="399">
        <f>SUM(C9:C10)</f>
        <v>503000</v>
      </c>
      <c r="D11" s="398"/>
      <c r="E11" s="399">
        <f>SUM(E9:E10)</f>
        <v>446000</v>
      </c>
      <c r="F11" s="398"/>
      <c r="G11" s="399">
        <f>SUM(G9:G10)</f>
        <v>424400</v>
      </c>
      <c r="H11" s="398"/>
      <c r="I11" s="399">
        <f>SUM(I9:I10)</f>
        <v>476600</v>
      </c>
      <c r="J11" s="398" t="s">
        <v>2</v>
      </c>
      <c r="K11" s="399">
        <f>SUM(K9:K10)</f>
        <v>461000</v>
      </c>
      <c r="L11" s="382"/>
    </row>
    <row r="12" spans="1:12" ht="11.25" customHeight="1">
      <c r="A12" s="326" t="s">
        <v>525</v>
      </c>
      <c r="B12" s="308"/>
      <c r="C12" s="405">
        <v>106700</v>
      </c>
      <c r="D12" s="448"/>
      <c r="E12" s="405">
        <v>96200</v>
      </c>
      <c r="F12" s="404"/>
      <c r="G12" s="405">
        <v>113700</v>
      </c>
      <c r="H12" s="404"/>
      <c r="I12" s="405">
        <v>112500</v>
      </c>
      <c r="J12" s="404"/>
      <c r="K12" s="405">
        <v>115000</v>
      </c>
      <c r="L12" s="404" t="s">
        <v>432</v>
      </c>
    </row>
    <row r="13" spans="1:12" ht="12" customHeight="1">
      <c r="A13" s="326" t="s">
        <v>575</v>
      </c>
      <c r="B13" s="308"/>
      <c r="C13" s="397"/>
      <c r="D13" s="381"/>
      <c r="E13" s="397"/>
      <c r="F13" s="381"/>
      <c r="G13" s="397"/>
      <c r="H13" s="381"/>
      <c r="I13" s="397"/>
      <c r="J13" s="381"/>
      <c r="K13" s="397"/>
      <c r="L13" s="381"/>
    </row>
    <row r="14" spans="1:12" ht="12" customHeight="1">
      <c r="A14" s="312" t="s">
        <v>574</v>
      </c>
      <c r="B14" s="308"/>
      <c r="C14" s="397">
        <v>233100</v>
      </c>
      <c r="D14" s="401"/>
      <c r="E14" s="397">
        <v>220600</v>
      </c>
      <c r="F14" s="401"/>
      <c r="G14" s="397">
        <v>216000</v>
      </c>
      <c r="H14" s="401"/>
      <c r="I14" s="397">
        <v>226200</v>
      </c>
      <c r="J14" s="401"/>
      <c r="K14" s="397">
        <v>226000</v>
      </c>
      <c r="L14" s="401" t="s">
        <v>432</v>
      </c>
    </row>
    <row r="15" spans="1:12" ht="11.25" customHeight="1">
      <c r="A15" s="312" t="s">
        <v>490</v>
      </c>
      <c r="B15" s="308"/>
      <c r="C15" s="402">
        <v>162700</v>
      </c>
      <c r="D15" s="411"/>
      <c r="E15" s="402">
        <v>153100</v>
      </c>
      <c r="F15" s="410"/>
      <c r="G15" s="402">
        <v>165000</v>
      </c>
      <c r="H15" s="410"/>
      <c r="I15" s="402">
        <v>168000</v>
      </c>
      <c r="J15" s="410"/>
      <c r="K15" s="402">
        <v>168000</v>
      </c>
      <c r="L15" s="411" t="s">
        <v>432</v>
      </c>
    </row>
    <row r="16" spans="1:12" ht="11.25" customHeight="1">
      <c r="A16" s="306" t="s">
        <v>4</v>
      </c>
      <c r="B16" s="308"/>
      <c r="C16" s="399">
        <f>SUM(C14:C15)</f>
        <v>395800</v>
      </c>
      <c r="D16" s="398"/>
      <c r="E16" s="399">
        <f>SUM(E14:E15)</f>
        <v>373700</v>
      </c>
      <c r="F16" s="398"/>
      <c r="G16" s="399">
        <f>SUM(G14:G15)</f>
        <v>381000</v>
      </c>
      <c r="H16" s="398"/>
      <c r="I16" s="399">
        <f>SUM(I14:I15)</f>
        <v>394200</v>
      </c>
      <c r="J16" s="398"/>
      <c r="K16" s="399">
        <f>SUM(K14:K15)</f>
        <v>394000</v>
      </c>
      <c r="L16" s="398" t="s">
        <v>432</v>
      </c>
    </row>
    <row r="17" spans="1:12" ht="11.25" customHeight="1">
      <c r="A17" s="309" t="s">
        <v>573</v>
      </c>
      <c r="B17" s="304"/>
      <c r="C17" s="427">
        <v>8</v>
      </c>
      <c r="D17" s="445"/>
      <c r="E17" s="427">
        <v>215</v>
      </c>
      <c r="F17" s="445"/>
      <c r="G17" s="427">
        <v>895</v>
      </c>
      <c r="H17" s="445"/>
      <c r="I17" s="427">
        <v>1034</v>
      </c>
      <c r="J17" s="445"/>
      <c r="K17" s="427">
        <v>1500</v>
      </c>
      <c r="L17" s="445"/>
    </row>
    <row r="18" spans="1:12" ht="11.25" customHeight="1">
      <c r="A18" s="309" t="s">
        <v>469</v>
      </c>
      <c r="B18" s="308"/>
      <c r="C18" s="397"/>
      <c r="D18" s="396"/>
      <c r="E18" s="397"/>
      <c r="F18" s="396"/>
      <c r="G18" s="397"/>
      <c r="H18" s="401"/>
      <c r="I18" s="397"/>
      <c r="J18" s="401"/>
      <c r="K18" s="397"/>
      <c r="L18" s="401"/>
    </row>
    <row r="19" spans="1:12" ht="11.25" customHeight="1">
      <c r="A19" s="312" t="s">
        <v>537</v>
      </c>
      <c r="B19" s="308"/>
      <c r="C19" s="397"/>
      <c r="D19" s="396"/>
      <c r="E19" s="397"/>
      <c r="F19" s="396"/>
      <c r="G19" s="397"/>
      <c r="H19" s="401"/>
      <c r="I19" s="397"/>
      <c r="J19" s="401"/>
      <c r="K19" s="397"/>
      <c r="L19" s="401"/>
    </row>
    <row r="20" spans="1:12" ht="11.25" customHeight="1">
      <c r="A20" s="306" t="s">
        <v>6</v>
      </c>
      <c r="B20" s="308"/>
      <c r="C20" s="386">
        <v>3800</v>
      </c>
      <c r="D20" s="444"/>
      <c r="E20" s="386">
        <v>6500</v>
      </c>
      <c r="F20" s="444"/>
      <c r="G20" s="386">
        <v>7400</v>
      </c>
      <c r="H20" s="444"/>
      <c r="I20" s="386">
        <v>4300</v>
      </c>
      <c r="J20" s="444"/>
      <c r="K20" s="386">
        <v>4500</v>
      </c>
      <c r="L20" s="444" t="s">
        <v>433</v>
      </c>
    </row>
    <row r="21" spans="1:12" ht="11.25" customHeight="1">
      <c r="A21" s="306" t="s">
        <v>185</v>
      </c>
      <c r="B21" s="308"/>
      <c r="C21" s="386">
        <v>191008</v>
      </c>
      <c r="D21" s="447"/>
      <c r="E21" s="386">
        <v>193899</v>
      </c>
      <c r="F21" s="447"/>
      <c r="G21" s="386">
        <v>177800</v>
      </c>
      <c r="H21" s="447"/>
      <c r="I21" s="386">
        <v>173500</v>
      </c>
      <c r="J21" s="447"/>
      <c r="K21" s="386">
        <v>174000</v>
      </c>
      <c r="L21" s="447" t="s">
        <v>433</v>
      </c>
    </row>
    <row r="22" spans="1:12" ht="11.25" customHeight="1">
      <c r="A22" s="300" t="s">
        <v>4</v>
      </c>
      <c r="B22" s="308"/>
      <c r="C22" s="399">
        <f>SUM(C20:C21)</f>
        <v>194808</v>
      </c>
      <c r="D22" s="398"/>
      <c r="E22" s="399">
        <f>SUM(E20:E21)</f>
        <v>200399</v>
      </c>
      <c r="F22" s="398"/>
      <c r="G22" s="399">
        <f>SUM(G20:G21)</f>
        <v>185200</v>
      </c>
      <c r="H22" s="398"/>
      <c r="I22" s="399">
        <f>SUM(I20:I21)</f>
        <v>177800</v>
      </c>
      <c r="J22" s="398"/>
      <c r="K22" s="399">
        <f>SUM(K20:K21)</f>
        <v>178500</v>
      </c>
      <c r="L22" s="398" t="s">
        <v>433</v>
      </c>
    </row>
    <row r="23" spans="1:12" ht="11.25" customHeight="1">
      <c r="A23" s="312" t="s">
        <v>490</v>
      </c>
      <c r="B23" s="308"/>
      <c r="C23" s="383">
        <v>39000</v>
      </c>
      <c r="D23" s="446"/>
      <c r="E23" s="383">
        <v>21000</v>
      </c>
      <c r="F23" s="446" t="s">
        <v>2</v>
      </c>
      <c r="G23" s="383">
        <v>23000</v>
      </c>
      <c r="H23" s="446" t="s">
        <v>2</v>
      </c>
      <c r="I23" s="383">
        <v>22800</v>
      </c>
      <c r="J23" s="446" t="s">
        <v>2</v>
      </c>
      <c r="K23" s="383">
        <v>23000</v>
      </c>
      <c r="L23" s="446" t="s">
        <v>433</v>
      </c>
    </row>
    <row r="24" spans="1:12" ht="11.25" customHeight="1">
      <c r="A24" s="306" t="s">
        <v>542</v>
      </c>
      <c r="B24" s="308"/>
      <c r="C24" s="394">
        <f>SUM(C22:C23)</f>
        <v>233808</v>
      </c>
      <c r="D24" s="395"/>
      <c r="E24" s="394">
        <f>SUM(E22:E23)</f>
        <v>221399</v>
      </c>
      <c r="F24" s="395" t="s">
        <v>2</v>
      </c>
      <c r="G24" s="394">
        <f>SUM(G22:G23)</f>
        <v>208200</v>
      </c>
      <c r="H24" s="395" t="s">
        <v>2</v>
      </c>
      <c r="I24" s="394">
        <f>SUM(I22:I23)</f>
        <v>200600</v>
      </c>
      <c r="J24" s="395" t="s">
        <v>2</v>
      </c>
      <c r="K24" s="394">
        <f>SUM(K22:K23)</f>
        <v>201500</v>
      </c>
      <c r="L24" s="395" t="s">
        <v>433</v>
      </c>
    </row>
    <row r="25" spans="1:12" ht="11.25" customHeight="1">
      <c r="A25" s="309" t="s">
        <v>522</v>
      </c>
      <c r="B25" s="308"/>
      <c r="C25" s="397" t="s">
        <v>5</v>
      </c>
      <c r="D25" s="381"/>
      <c r="E25" s="397"/>
      <c r="F25" s="381"/>
      <c r="G25" s="397"/>
      <c r="H25" s="381"/>
      <c r="I25" s="397"/>
      <c r="J25" s="381"/>
      <c r="K25" s="397"/>
      <c r="L25" s="381"/>
    </row>
    <row r="26" spans="1:12" ht="11.25" customHeight="1">
      <c r="A26" s="312" t="s">
        <v>491</v>
      </c>
      <c r="B26" s="308"/>
      <c r="C26" s="397">
        <v>114200</v>
      </c>
      <c r="D26" s="401"/>
      <c r="E26" s="397">
        <v>183600</v>
      </c>
      <c r="F26" s="401"/>
      <c r="G26" s="397">
        <v>195400</v>
      </c>
      <c r="H26" s="401"/>
      <c r="I26" s="397">
        <v>201100</v>
      </c>
      <c r="J26" s="401" t="s">
        <v>2</v>
      </c>
      <c r="K26" s="397">
        <v>201000</v>
      </c>
      <c r="L26" s="401" t="s">
        <v>432</v>
      </c>
    </row>
    <row r="27" spans="1:12" ht="11.25" customHeight="1">
      <c r="A27" s="312" t="s">
        <v>498</v>
      </c>
      <c r="B27" s="308"/>
      <c r="C27" s="402">
        <v>12600</v>
      </c>
      <c r="D27" s="411"/>
      <c r="E27" s="402">
        <v>13200</v>
      </c>
      <c r="F27" s="410"/>
      <c r="G27" s="402">
        <v>19600</v>
      </c>
      <c r="H27" s="410"/>
      <c r="I27" s="402">
        <v>25000</v>
      </c>
      <c r="J27" s="410"/>
      <c r="K27" s="402">
        <v>25000</v>
      </c>
      <c r="L27" s="410"/>
    </row>
    <row r="28" spans="1:12" ht="11.25" customHeight="1">
      <c r="A28" s="306" t="s">
        <v>460</v>
      </c>
      <c r="B28" s="308"/>
      <c r="C28" s="399">
        <f>ROUND(SUM(C26:C27),-3)</f>
        <v>127000</v>
      </c>
      <c r="D28" s="401"/>
      <c r="E28" s="399">
        <f>ROUND(SUM(E26:E27),-3)</f>
        <v>197000</v>
      </c>
      <c r="F28" s="401"/>
      <c r="G28" s="399">
        <f>ROUND(SUM(G26:G27),-3)</f>
        <v>215000</v>
      </c>
      <c r="H28" s="401"/>
      <c r="I28" s="399">
        <f>ROUND(SUM(I26:I27),-3)</f>
        <v>226000</v>
      </c>
      <c r="J28" s="401" t="s">
        <v>2</v>
      </c>
      <c r="K28" s="399">
        <f>ROUND(SUM(K26:K27),-3)</f>
        <v>226000</v>
      </c>
      <c r="L28" s="401"/>
    </row>
    <row r="29" spans="1:12" ht="11.25" customHeight="1">
      <c r="A29" s="309" t="s">
        <v>572</v>
      </c>
      <c r="B29" s="308"/>
      <c r="C29" s="406" t="s">
        <v>62</v>
      </c>
      <c r="D29" s="404"/>
      <c r="E29" s="406">
        <v>3500</v>
      </c>
      <c r="F29" s="404" t="s">
        <v>2</v>
      </c>
      <c r="G29" s="406">
        <v>12000</v>
      </c>
      <c r="H29" s="404" t="s">
        <v>432</v>
      </c>
      <c r="I29" s="406">
        <v>10000</v>
      </c>
      <c r="J29" s="404" t="s">
        <v>2</v>
      </c>
      <c r="K29" s="406">
        <v>10000</v>
      </c>
      <c r="L29" s="404" t="s">
        <v>432</v>
      </c>
    </row>
    <row r="30" spans="1:12" ht="11.25" customHeight="1">
      <c r="A30" s="309" t="s">
        <v>466</v>
      </c>
      <c r="B30" s="308"/>
      <c r="C30" s="397"/>
      <c r="D30" s="381"/>
      <c r="E30" s="397"/>
      <c r="F30" s="381"/>
      <c r="G30" s="397"/>
      <c r="H30" s="381"/>
      <c r="I30" s="397"/>
      <c r="J30" s="381"/>
      <c r="K30" s="397"/>
      <c r="L30" s="381"/>
    </row>
    <row r="31" spans="1:12" ht="11.25" customHeight="1">
      <c r="A31" s="312" t="s">
        <v>537</v>
      </c>
      <c r="B31" s="308"/>
      <c r="C31" s="397"/>
      <c r="D31" s="396"/>
      <c r="E31" s="397"/>
      <c r="F31" s="396"/>
      <c r="G31" s="397"/>
      <c r="H31" s="401"/>
      <c r="I31" s="397"/>
      <c r="J31" s="401"/>
      <c r="K31" s="397"/>
      <c r="L31" s="401"/>
    </row>
    <row r="32" spans="1:12" ht="11.25" customHeight="1">
      <c r="A32" s="306" t="s">
        <v>6</v>
      </c>
      <c r="B32" s="308"/>
      <c r="C32" s="386">
        <v>1600</v>
      </c>
      <c r="D32" s="444"/>
      <c r="E32" s="386">
        <v>800</v>
      </c>
      <c r="F32" s="444"/>
      <c r="G32" s="386">
        <v>3200</v>
      </c>
      <c r="H32" s="444"/>
      <c r="I32" s="386">
        <v>1000</v>
      </c>
      <c r="J32" s="444"/>
      <c r="K32" s="386">
        <v>900</v>
      </c>
      <c r="L32" s="444"/>
    </row>
    <row r="33" spans="1:12" ht="11.25" customHeight="1">
      <c r="A33" s="306" t="s">
        <v>185</v>
      </c>
      <c r="B33" s="308"/>
      <c r="C33" s="386">
        <v>398100</v>
      </c>
      <c r="D33" s="447"/>
      <c r="E33" s="386">
        <v>304500</v>
      </c>
      <c r="F33" s="447"/>
      <c r="G33" s="386">
        <v>283700</v>
      </c>
      <c r="H33" s="447"/>
      <c r="I33" s="386">
        <v>247000</v>
      </c>
      <c r="J33" s="447"/>
      <c r="K33" s="386">
        <v>251100</v>
      </c>
      <c r="L33" s="447"/>
    </row>
    <row r="34" spans="1:12" ht="11.25" customHeight="1">
      <c r="A34" s="300" t="s">
        <v>4</v>
      </c>
      <c r="B34" s="308"/>
      <c r="C34" s="399">
        <f>SUM(C32:C33)</f>
        <v>399700</v>
      </c>
      <c r="D34" s="398"/>
      <c r="E34" s="399">
        <f>SUM(E32:E33)</f>
        <v>305300</v>
      </c>
      <c r="F34" s="398"/>
      <c r="G34" s="399">
        <f>SUM(G32:G33)</f>
        <v>286900</v>
      </c>
      <c r="H34" s="398"/>
      <c r="I34" s="399">
        <f>SUM(I32:I33)</f>
        <v>248000</v>
      </c>
      <c r="J34" s="398"/>
      <c r="K34" s="399">
        <f>SUM(K32:K33)</f>
        <v>252000</v>
      </c>
      <c r="L34" s="398"/>
    </row>
    <row r="35" spans="1:12" ht="11.25" customHeight="1">
      <c r="A35" s="312" t="s">
        <v>490</v>
      </c>
      <c r="B35" s="308"/>
      <c r="C35" s="383">
        <v>42400</v>
      </c>
      <c r="D35" s="446"/>
      <c r="E35" s="383">
        <v>30600</v>
      </c>
      <c r="F35" s="446"/>
      <c r="G35" s="383">
        <v>32300</v>
      </c>
      <c r="H35" s="446"/>
      <c r="I35" s="383">
        <v>25800</v>
      </c>
      <c r="J35" s="446"/>
      <c r="K35" s="383">
        <v>24000</v>
      </c>
      <c r="L35" s="446"/>
    </row>
    <row r="36" spans="1:12" ht="11.25" customHeight="1">
      <c r="A36" s="306" t="s">
        <v>542</v>
      </c>
      <c r="B36" s="308"/>
      <c r="C36" s="394">
        <f>SUM(C34:C35)</f>
        <v>442100</v>
      </c>
      <c r="D36" s="395"/>
      <c r="E36" s="394">
        <f>SUM(E34:E35)</f>
        <v>335900</v>
      </c>
      <c r="F36" s="395"/>
      <c r="G36" s="394">
        <f>SUM(G34:G35)</f>
        <v>319200</v>
      </c>
      <c r="H36" s="395"/>
      <c r="I36" s="394">
        <f>SUM(I34:I35)</f>
        <v>273800</v>
      </c>
      <c r="J36" s="395"/>
      <c r="K36" s="394">
        <f>SUM(K34:K35)</f>
        <v>276000</v>
      </c>
      <c r="L36" s="445"/>
    </row>
    <row r="37" spans="1:12" ht="11.25" customHeight="1">
      <c r="A37" s="309" t="s">
        <v>571</v>
      </c>
      <c r="B37" s="308"/>
      <c r="C37" s="397" t="s">
        <v>5</v>
      </c>
      <c r="D37" s="381"/>
      <c r="E37" s="397"/>
      <c r="F37" s="381"/>
      <c r="G37" s="397"/>
      <c r="H37" s="381"/>
      <c r="I37" s="397"/>
      <c r="J37" s="381"/>
      <c r="K37" s="397"/>
      <c r="L37" s="381"/>
    </row>
    <row r="38" spans="1:12" ht="11.25" customHeight="1">
      <c r="A38" s="312" t="s">
        <v>6</v>
      </c>
      <c r="B38" s="308"/>
      <c r="C38" s="397">
        <v>1971000</v>
      </c>
      <c r="D38" s="401"/>
      <c r="E38" s="397">
        <v>2117500</v>
      </c>
      <c r="F38" s="401"/>
      <c r="G38" s="397">
        <v>2088500</v>
      </c>
      <c r="H38" s="401"/>
      <c r="I38" s="397">
        <v>2024800</v>
      </c>
      <c r="J38" s="401"/>
      <c r="K38" s="397">
        <v>2028800</v>
      </c>
      <c r="L38" s="401"/>
    </row>
    <row r="39" spans="1:12" ht="11.25" customHeight="1">
      <c r="A39" s="312" t="s">
        <v>185</v>
      </c>
      <c r="B39" s="308"/>
      <c r="C39" s="402">
        <v>1086600</v>
      </c>
      <c r="D39" s="411"/>
      <c r="E39" s="402">
        <v>1159100</v>
      </c>
      <c r="F39" s="411"/>
      <c r="G39" s="402">
        <v>1155400</v>
      </c>
      <c r="H39" s="411"/>
      <c r="I39" s="402">
        <v>1067600</v>
      </c>
      <c r="J39" s="411"/>
      <c r="K39" s="402">
        <v>873200</v>
      </c>
      <c r="L39" s="411"/>
    </row>
    <row r="40" spans="1:12" ht="11.25" customHeight="1">
      <c r="A40" s="306" t="s">
        <v>4</v>
      </c>
      <c r="B40" s="308"/>
      <c r="C40" s="443">
        <f>SUM(C38:C39)</f>
        <v>3057600</v>
      </c>
      <c r="D40" s="442"/>
      <c r="E40" s="443">
        <f>SUM(E38:E39)</f>
        <v>3276600</v>
      </c>
      <c r="F40" s="442"/>
      <c r="G40" s="443">
        <f>SUM(G38:G39)</f>
        <v>3243900</v>
      </c>
      <c r="H40" s="442"/>
      <c r="I40" s="443">
        <f>SUM(I38:I39)</f>
        <v>3092400</v>
      </c>
      <c r="J40" s="442"/>
      <c r="K40" s="443">
        <f>SUM(K38:K39)</f>
        <v>2902000</v>
      </c>
      <c r="L40" s="442"/>
    </row>
    <row r="41" spans="1:12" ht="11.25" customHeight="1">
      <c r="A41" s="309" t="s">
        <v>464</v>
      </c>
      <c r="B41" s="308"/>
      <c r="C41" s="397" t="s">
        <v>5</v>
      </c>
      <c r="D41" s="381" t="s">
        <v>5</v>
      </c>
      <c r="E41" s="397"/>
      <c r="F41" s="381"/>
      <c r="G41" s="397"/>
      <c r="H41" s="381"/>
      <c r="I41" s="397"/>
      <c r="J41" s="381"/>
      <c r="K41" s="397"/>
      <c r="L41" s="381"/>
    </row>
    <row r="42" spans="1:12" ht="11.25" customHeight="1">
      <c r="A42" s="312" t="s">
        <v>537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</row>
    <row r="43" spans="1:12" ht="11.25" customHeight="1">
      <c r="A43" s="312" t="s">
        <v>570</v>
      </c>
      <c r="B43" s="308"/>
      <c r="C43" s="397">
        <v>16600</v>
      </c>
      <c r="D43" s="401" t="s">
        <v>2</v>
      </c>
      <c r="E43" s="397">
        <v>17000</v>
      </c>
      <c r="F43" s="401"/>
      <c r="G43" s="397">
        <v>24000</v>
      </c>
      <c r="H43" s="401" t="s">
        <v>2</v>
      </c>
      <c r="I43" s="397">
        <v>23000</v>
      </c>
      <c r="J43" s="401" t="s">
        <v>2</v>
      </c>
      <c r="K43" s="397">
        <v>30000</v>
      </c>
      <c r="L43" s="381"/>
    </row>
    <row r="44" spans="1:12" ht="11.25" customHeight="1">
      <c r="A44" s="312" t="s">
        <v>569</v>
      </c>
      <c r="B44" s="308"/>
      <c r="C44" s="397">
        <v>2680000</v>
      </c>
      <c r="D44" s="396"/>
      <c r="E44" s="397">
        <v>2750000</v>
      </c>
      <c r="F44" s="396" t="s">
        <v>2</v>
      </c>
      <c r="G44" s="397">
        <v>2950000</v>
      </c>
      <c r="H44" s="396" t="s">
        <v>2</v>
      </c>
      <c r="I44" s="397">
        <v>3390000</v>
      </c>
      <c r="J44" s="396" t="s">
        <v>2</v>
      </c>
      <c r="K44" s="397">
        <v>3930000</v>
      </c>
      <c r="L44" s="396"/>
    </row>
    <row r="45" spans="1:12" ht="11.25" customHeight="1">
      <c r="A45" s="300" t="s">
        <v>4</v>
      </c>
      <c r="B45" s="308"/>
      <c r="C45" s="399">
        <f>ROUND(SUM(C43:C44),-4)</f>
        <v>2700000</v>
      </c>
      <c r="D45" s="398"/>
      <c r="E45" s="399">
        <f>ROUND(SUM(E43:E44),-4)</f>
        <v>2770000</v>
      </c>
      <c r="F45" s="398" t="s">
        <v>2</v>
      </c>
      <c r="G45" s="399">
        <f>ROUND(SUM(G43:G44),-4)</f>
        <v>2970000</v>
      </c>
      <c r="H45" s="398" t="s">
        <v>2</v>
      </c>
      <c r="I45" s="399">
        <f>ROUND(SUM(I43:I44),-4)</f>
        <v>3410000</v>
      </c>
      <c r="J45" s="398" t="s">
        <v>2</v>
      </c>
      <c r="K45" s="399">
        <f>ROUND(SUM(K43:K44),-4)</f>
        <v>3960000</v>
      </c>
      <c r="L45" s="382"/>
    </row>
    <row r="46" spans="1:12" ht="11.25" customHeight="1">
      <c r="A46" s="312" t="s">
        <v>490</v>
      </c>
      <c r="B46" s="308"/>
      <c r="C46" s="402">
        <v>1200000</v>
      </c>
      <c r="D46" s="411"/>
      <c r="E46" s="402">
        <v>1400000</v>
      </c>
      <c r="F46" s="411"/>
      <c r="G46" s="402">
        <v>1700000</v>
      </c>
      <c r="H46" s="411"/>
      <c r="I46" s="402">
        <v>1850000</v>
      </c>
      <c r="J46" s="411" t="s">
        <v>2</v>
      </c>
      <c r="K46" s="402">
        <v>1950000</v>
      </c>
      <c r="L46" s="411"/>
    </row>
    <row r="47" spans="1:12" ht="11.25" customHeight="1">
      <c r="A47" s="306" t="s">
        <v>542</v>
      </c>
      <c r="B47" s="308"/>
      <c r="C47" s="399">
        <f>ROUND(SUM(C45:C46),-4)</f>
        <v>3900000</v>
      </c>
      <c r="D47" s="396"/>
      <c r="E47" s="399">
        <f>ROUND(SUM(E45:E46),-4)</f>
        <v>4170000</v>
      </c>
      <c r="F47" s="401" t="s">
        <v>2</v>
      </c>
      <c r="G47" s="399">
        <f>ROUND(SUM(G45:G46),-4)</f>
        <v>4670000</v>
      </c>
      <c r="H47" s="396" t="s">
        <v>2</v>
      </c>
      <c r="I47" s="399">
        <f>ROUND(SUM(I45:I46),-4)</f>
        <v>5260000</v>
      </c>
      <c r="J47" s="396" t="s">
        <v>2</v>
      </c>
      <c r="K47" s="399">
        <f>ROUND(SUM(K45:K46),-4)</f>
        <v>5910000</v>
      </c>
      <c r="L47" s="381"/>
    </row>
    <row r="48" spans="1:12" ht="11.25" customHeight="1">
      <c r="A48" s="309" t="s">
        <v>568</v>
      </c>
      <c r="B48" s="308"/>
      <c r="C48" s="417">
        <v>38632</v>
      </c>
      <c r="D48" s="401"/>
      <c r="E48" s="417">
        <v>166917</v>
      </c>
      <c r="F48" s="401" t="s">
        <v>2</v>
      </c>
      <c r="G48" s="417">
        <v>264708</v>
      </c>
      <c r="H48" s="401" t="s">
        <v>2</v>
      </c>
      <c r="I48" s="417">
        <v>366000</v>
      </c>
      <c r="J48" s="401"/>
      <c r="K48" s="417">
        <v>460000</v>
      </c>
      <c r="L48" s="401" t="s">
        <v>432</v>
      </c>
    </row>
    <row r="49" spans="1:12" ht="11.25" customHeight="1">
      <c r="A49" s="522" t="s">
        <v>567</v>
      </c>
      <c r="B49" s="308"/>
      <c r="C49" s="425">
        <v>2986</v>
      </c>
      <c r="D49" s="444"/>
      <c r="E49" s="425">
        <v>2380</v>
      </c>
      <c r="F49" s="401"/>
      <c r="G49" s="425">
        <v>2595</v>
      </c>
      <c r="H49" s="401" t="s">
        <v>2</v>
      </c>
      <c r="I49" s="425">
        <v>3660</v>
      </c>
      <c r="J49" s="401" t="s">
        <v>2</v>
      </c>
      <c r="K49" s="425">
        <v>4328</v>
      </c>
      <c r="L49" s="401"/>
    </row>
    <row r="50" spans="1:12" ht="11.25" customHeight="1">
      <c r="A50" s="309" t="s">
        <v>566</v>
      </c>
      <c r="B50" s="308"/>
      <c r="C50" s="406">
        <v>2842</v>
      </c>
      <c r="D50" s="404" t="s">
        <v>503</v>
      </c>
      <c r="E50" s="406">
        <v>3000</v>
      </c>
      <c r="F50" s="404" t="s">
        <v>503</v>
      </c>
      <c r="G50" s="406">
        <v>3000</v>
      </c>
      <c r="H50" s="404"/>
      <c r="I50" s="406">
        <v>3000</v>
      </c>
      <c r="J50" s="404"/>
      <c r="K50" s="406">
        <v>3000</v>
      </c>
      <c r="L50" s="404"/>
    </row>
    <row r="51" spans="1:12" ht="12" customHeight="1">
      <c r="A51" s="309" t="s">
        <v>565</v>
      </c>
      <c r="B51" s="308"/>
      <c r="C51" s="397"/>
      <c r="D51" s="381"/>
      <c r="E51" s="397"/>
      <c r="F51" s="381"/>
      <c r="G51" s="397"/>
      <c r="H51" s="381"/>
      <c r="I51" s="397"/>
      <c r="J51" s="381"/>
      <c r="K51" s="397"/>
      <c r="L51" s="381"/>
    </row>
    <row r="52" spans="1:12" ht="12" customHeight="1">
      <c r="A52" s="312" t="s">
        <v>564</v>
      </c>
      <c r="B52" s="308"/>
      <c r="C52" s="397">
        <f>C54-C53</f>
        <v>127952</v>
      </c>
      <c r="D52" s="401" t="s">
        <v>2</v>
      </c>
      <c r="E52" s="397">
        <v>95549</v>
      </c>
      <c r="F52" s="401"/>
      <c r="G52" s="397">
        <v>108700</v>
      </c>
      <c r="H52" s="401"/>
      <c r="I52" s="397">
        <v>116500</v>
      </c>
      <c r="J52" s="401" t="s">
        <v>2</v>
      </c>
      <c r="K52" s="397">
        <v>117000</v>
      </c>
      <c r="L52" s="401" t="s">
        <v>432</v>
      </c>
    </row>
    <row r="53" spans="1:12" ht="11.25" customHeight="1">
      <c r="A53" s="312" t="s">
        <v>498</v>
      </c>
      <c r="B53" s="308"/>
      <c r="C53" s="402">
        <v>10000</v>
      </c>
      <c r="D53" s="410"/>
      <c r="E53" s="402">
        <v>10000</v>
      </c>
      <c r="F53" s="410"/>
      <c r="G53" s="402">
        <v>4000</v>
      </c>
      <c r="H53" s="411"/>
      <c r="I53" s="402">
        <v>9000</v>
      </c>
      <c r="J53" s="410"/>
      <c r="K53" s="402">
        <v>9000</v>
      </c>
      <c r="L53" s="410"/>
    </row>
    <row r="54" spans="1:12" ht="11.25" customHeight="1">
      <c r="A54" s="306" t="s">
        <v>4</v>
      </c>
      <c r="B54" s="304"/>
      <c r="C54" s="443">
        <v>137952</v>
      </c>
      <c r="D54" s="442" t="s">
        <v>2</v>
      </c>
      <c r="E54" s="443">
        <f>SUM(E52:E53)</f>
        <v>105549</v>
      </c>
      <c r="F54" s="442"/>
      <c r="G54" s="443">
        <f>SUM(G52:G53)</f>
        <v>112700</v>
      </c>
      <c r="H54" s="442"/>
      <c r="I54" s="443">
        <f>SUM(I52:I53)</f>
        <v>125500</v>
      </c>
      <c r="J54" s="442" t="s">
        <v>2</v>
      </c>
      <c r="K54" s="443">
        <f>SUM(K52:K53)</f>
        <v>126000</v>
      </c>
      <c r="L54" s="442" t="s">
        <v>432</v>
      </c>
    </row>
    <row r="55" spans="1:12" ht="11.25" customHeight="1">
      <c r="A55" s="309" t="s">
        <v>519</v>
      </c>
      <c r="B55" s="304"/>
      <c r="C55" s="397"/>
      <c r="D55" s="381"/>
      <c r="E55" s="397"/>
      <c r="F55" s="381"/>
      <c r="G55" s="397"/>
      <c r="H55" s="381"/>
      <c r="I55" s="397"/>
      <c r="J55" s="381"/>
      <c r="K55" s="397"/>
      <c r="L55" s="381"/>
    </row>
    <row r="56" spans="1:12" ht="11.25" customHeight="1">
      <c r="A56" s="312" t="s">
        <v>491</v>
      </c>
      <c r="B56" s="308"/>
      <c r="C56" s="397">
        <v>300470</v>
      </c>
      <c r="D56" s="401"/>
      <c r="E56" s="397">
        <v>290200</v>
      </c>
      <c r="F56" s="401"/>
      <c r="G56" s="397">
        <v>401900</v>
      </c>
      <c r="H56" s="401"/>
      <c r="I56" s="397">
        <v>401200</v>
      </c>
      <c r="J56" s="401"/>
      <c r="K56" s="397">
        <v>390000</v>
      </c>
      <c r="L56" s="401" t="s">
        <v>432</v>
      </c>
    </row>
    <row r="57" spans="1:12" ht="11.25" customHeight="1">
      <c r="A57" s="312" t="s">
        <v>490</v>
      </c>
      <c r="B57" s="308"/>
      <c r="C57" s="402">
        <v>389300</v>
      </c>
      <c r="D57" s="411"/>
      <c r="E57" s="402">
        <v>378745</v>
      </c>
      <c r="F57" s="411"/>
      <c r="G57" s="402">
        <v>302400</v>
      </c>
      <c r="H57" s="411"/>
      <c r="I57" s="402">
        <v>308000</v>
      </c>
      <c r="J57" s="411"/>
      <c r="K57" s="402">
        <v>295700</v>
      </c>
      <c r="L57" s="410"/>
    </row>
    <row r="58" spans="1:12" ht="11.25" customHeight="1">
      <c r="A58" s="306" t="s">
        <v>4</v>
      </c>
      <c r="B58" s="299"/>
      <c r="C58" s="507">
        <f>SUM(C56:C57)</f>
        <v>689770</v>
      </c>
      <c r="D58" s="529"/>
      <c r="E58" s="507">
        <f>SUM(E56:E57)</f>
        <v>668945</v>
      </c>
      <c r="F58" s="529"/>
      <c r="G58" s="507">
        <f>SUM(G56:G57)</f>
        <v>704300</v>
      </c>
      <c r="H58" s="529"/>
      <c r="I58" s="507">
        <f>SUM(I56:I57)</f>
        <v>709200</v>
      </c>
      <c r="J58" s="529"/>
      <c r="K58" s="551">
        <f>ROUND(SUM(K56:K57),-3)</f>
        <v>686000</v>
      </c>
      <c r="L58" s="529" t="s">
        <v>432</v>
      </c>
    </row>
    <row r="59" spans="1:12" ht="11.25" customHeight="1">
      <c r="A59" s="636" t="s">
        <v>600</v>
      </c>
      <c r="B59" s="636"/>
      <c r="C59" s="637"/>
      <c r="D59" s="637"/>
      <c r="E59" s="637"/>
      <c r="F59" s="637"/>
      <c r="G59" s="637"/>
      <c r="H59" s="637"/>
      <c r="I59" s="637"/>
      <c r="J59" s="637"/>
      <c r="K59" s="637"/>
      <c r="L59" s="637"/>
    </row>
    <row r="60" spans="1:12" ht="11.25" customHeight="1">
      <c r="A60" s="637"/>
      <c r="B60" s="637"/>
      <c r="C60" s="637"/>
      <c r="D60" s="637"/>
      <c r="E60" s="637"/>
      <c r="F60" s="637"/>
      <c r="G60" s="637"/>
      <c r="H60" s="637"/>
      <c r="I60" s="637"/>
      <c r="J60" s="637"/>
      <c r="K60" s="637"/>
      <c r="L60" s="637"/>
    </row>
    <row r="61" spans="1:12" ht="11.25" customHeight="1">
      <c r="A61" s="638" t="s">
        <v>609</v>
      </c>
      <c r="B61" s="638"/>
      <c r="C61" s="638"/>
      <c r="D61" s="638"/>
      <c r="E61" s="638"/>
      <c r="F61" s="638"/>
      <c r="G61" s="638"/>
      <c r="H61" s="638"/>
      <c r="I61" s="638"/>
      <c r="J61" s="638"/>
      <c r="K61" s="638"/>
      <c r="L61" s="638"/>
    </row>
    <row r="62" spans="1:12" ht="11.25" customHeight="1">
      <c r="A62" s="638" t="s">
        <v>578</v>
      </c>
      <c r="B62" s="638"/>
      <c r="C62" s="638"/>
      <c r="D62" s="638"/>
      <c r="E62" s="638"/>
      <c r="F62" s="638"/>
      <c r="G62" s="638"/>
      <c r="H62" s="638"/>
      <c r="I62" s="638"/>
      <c r="J62" s="638"/>
      <c r="K62" s="638"/>
      <c r="L62" s="638"/>
    </row>
    <row r="63" spans="1:12" ht="11.25" customHeight="1">
      <c r="A63" s="642"/>
      <c r="B63" s="642"/>
      <c r="C63" s="642"/>
      <c r="D63" s="642"/>
      <c r="E63" s="642"/>
      <c r="F63" s="642"/>
      <c r="G63" s="642"/>
      <c r="H63" s="642"/>
      <c r="I63" s="642"/>
      <c r="J63" s="642"/>
      <c r="K63" s="642"/>
      <c r="L63" s="642"/>
    </row>
    <row r="64" spans="1:12" ht="11.25" customHeight="1">
      <c r="A64" s="638" t="s">
        <v>42</v>
      </c>
      <c r="B64" s="638"/>
      <c r="C64" s="638"/>
      <c r="D64" s="638"/>
      <c r="E64" s="638"/>
      <c r="F64" s="638"/>
      <c r="G64" s="638"/>
      <c r="H64" s="638"/>
      <c r="I64" s="638"/>
      <c r="J64" s="638"/>
      <c r="K64" s="638"/>
      <c r="L64" s="638"/>
    </row>
    <row r="65" spans="1:12" ht="11.25" customHeight="1">
      <c r="A65" s="647"/>
      <c r="B65" s="647"/>
      <c r="C65" s="647"/>
      <c r="D65" s="647"/>
      <c r="E65" s="647"/>
      <c r="F65" s="647"/>
      <c r="G65" s="647"/>
      <c r="H65" s="647"/>
      <c r="I65" s="647"/>
      <c r="J65" s="647"/>
      <c r="K65" s="647"/>
      <c r="L65" s="647"/>
    </row>
    <row r="66" spans="1:12" ht="11.25" customHeight="1">
      <c r="A66" s="338" t="s">
        <v>192</v>
      </c>
      <c r="B66" s="309"/>
      <c r="C66" s="449" t="s">
        <v>276</v>
      </c>
      <c r="D66" s="450"/>
      <c r="E66" s="449" t="s">
        <v>280</v>
      </c>
      <c r="F66" s="450"/>
      <c r="G66" s="449" t="s">
        <v>332</v>
      </c>
      <c r="H66" s="450"/>
      <c r="I66" s="449" t="s">
        <v>361</v>
      </c>
      <c r="J66" s="309"/>
      <c r="K66" s="449" t="s">
        <v>383</v>
      </c>
      <c r="L66" s="309"/>
    </row>
    <row r="67" spans="1:12" ht="11.25" customHeight="1">
      <c r="A67" s="309" t="s">
        <v>518</v>
      </c>
      <c r="B67" s="308"/>
      <c r="C67" s="397"/>
      <c r="D67" s="381"/>
      <c r="E67" s="397"/>
      <c r="F67" s="381"/>
      <c r="G67" s="397"/>
      <c r="H67" s="381"/>
      <c r="I67" s="397"/>
      <c r="J67" s="381"/>
      <c r="K67" s="397"/>
      <c r="L67" s="381"/>
    </row>
    <row r="68" spans="1:12" ht="11.25" customHeight="1">
      <c r="A68" s="312" t="s">
        <v>563</v>
      </c>
      <c r="B68" s="308"/>
      <c r="C68" s="397">
        <v>654200</v>
      </c>
      <c r="D68" s="401"/>
      <c r="E68" s="397">
        <v>705100</v>
      </c>
      <c r="F68" s="401"/>
      <c r="G68" s="397">
        <v>654900</v>
      </c>
      <c r="H68" s="401"/>
      <c r="I68" s="397">
        <v>671100</v>
      </c>
      <c r="J68" s="401"/>
      <c r="K68" s="397">
        <v>670000</v>
      </c>
      <c r="L68" s="401"/>
    </row>
    <row r="69" spans="1:12" ht="11.25" customHeight="1">
      <c r="A69" s="312" t="s">
        <v>498</v>
      </c>
      <c r="B69" s="308"/>
      <c r="C69" s="397">
        <v>15000</v>
      </c>
      <c r="D69" s="410"/>
      <c r="E69" s="397">
        <v>10000</v>
      </c>
      <c r="F69" s="410"/>
      <c r="G69" s="397">
        <v>9000</v>
      </c>
      <c r="H69" s="411"/>
      <c r="I69" s="397">
        <v>2000</v>
      </c>
      <c r="J69" s="410"/>
      <c r="K69" s="397">
        <v>10000</v>
      </c>
      <c r="L69" s="410"/>
    </row>
    <row r="70" spans="1:12" s="380" customFormat="1" ht="11.25" customHeight="1">
      <c r="A70" s="306" t="s">
        <v>460</v>
      </c>
      <c r="B70" s="308"/>
      <c r="C70" s="399">
        <f>ROUND(SUM(C68:C69),-3)</f>
        <v>669000</v>
      </c>
      <c r="D70" s="401"/>
      <c r="E70" s="399">
        <f>ROUND(SUM(E68:E69),-3)</f>
        <v>715000</v>
      </c>
      <c r="F70" s="401"/>
      <c r="G70" s="399">
        <f>ROUND(SUM(G68:G69),-3)</f>
        <v>664000</v>
      </c>
      <c r="H70" s="401"/>
      <c r="I70" s="399">
        <f>ROUND(SUM(I68:I69),-3)</f>
        <v>673000</v>
      </c>
      <c r="J70" s="401"/>
      <c r="K70" s="399">
        <f>ROUND(SUM(K68:K69),-3)</f>
        <v>680000</v>
      </c>
      <c r="L70" s="401"/>
    </row>
    <row r="71" spans="1:12" ht="11.25" customHeight="1">
      <c r="A71" s="309" t="s">
        <v>517</v>
      </c>
      <c r="B71" s="304"/>
      <c r="C71" s="405">
        <v>254000</v>
      </c>
      <c r="D71" s="404"/>
      <c r="E71" s="405">
        <v>289200</v>
      </c>
      <c r="F71" s="404"/>
      <c r="G71" s="405">
        <v>278200</v>
      </c>
      <c r="H71" s="404"/>
      <c r="I71" s="405">
        <v>274900</v>
      </c>
      <c r="J71" s="404" t="s">
        <v>2</v>
      </c>
      <c r="K71" s="405">
        <v>197200</v>
      </c>
      <c r="L71" s="404"/>
    </row>
    <row r="72" spans="1:12" ht="11.25" customHeight="1">
      <c r="A72" s="299" t="s">
        <v>562</v>
      </c>
      <c r="B72" s="308"/>
      <c r="C72" s="397"/>
      <c r="D72" s="381"/>
      <c r="E72" s="397"/>
      <c r="F72" s="381"/>
      <c r="G72" s="397"/>
      <c r="H72" s="381"/>
      <c r="I72" s="397"/>
      <c r="J72" s="381"/>
      <c r="K72" s="397"/>
      <c r="L72" s="381"/>
    </row>
    <row r="73" spans="1:12" ht="11.25" customHeight="1">
      <c r="A73" s="312" t="s">
        <v>561</v>
      </c>
      <c r="B73" s="308"/>
      <c r="C73" s="397"/>
      <c r="D73" s="381"/>
      <c r="E73" s="397"/>
      <c r="F73" s="381"/>
      <c r="G73" s="397"/>
      <c r="H73" s="381"/>
      <c r="I73" s="397"/>
      <c r="J73" s="381"/>
      <c r="K73" s="397"/>
      <c r="L73" s="381"/>
    </row>
    <row r="74" spans="1:12" ht="11.25" customHeight="1">
      <c r="A74" s="306" t="s">
        <v>6</v>
      </c>
      <c r="B74" s="308"/>
      <c r="C74" s="397">
        <v>7000</v>
      </c>
      <c r="D74" s="401"/>
      <c r="E74" s="397">
        <v>7000</v>
      </c>
      <c r="F74" s="401"/>
      <c r="G74" s="397">
        <v>7000</v>
      </c>
      <c r="H74" s="401"/>
      <c r="I74" s="397">
        <v>10000</v>
      </c>
      <c r="J74" s="401"/>
      <c r="K74" s="397">
        <v>13000</v>
      </c>
      <c r="L74" s="401"/>
    </row>
    <row r="75" spans="1:12" ht="11.25" customHeight="1">
      <c r="A75" s="306" t="s">
        <v>185</v>
      </c>
      <c r="B75" s="308"/>
      <c r="C75" s="402">
        <v>140000</v>
      </c>
      <c r="D75" s="411"/>
      <c r="E75" s="402">
        <v>150000</v>
      </c>
      <c r="F75" s="411"/>
      <c r="G75" s="402">
        <v>143000</v>
      </c>
      <c r="H75" s="411"/>
      <c r="I75" s="402">
        <v>149000</v>
      </c>
      <c r="J75" s="411"/>
      <c r="K75" s="402">
        <v>136000</v>
      </c>
      <c r="L75" s="411"/>
    </row>
    <row r="76" spans="1:12" ht="11.25" customHeight="1">
      <c r="A76" s="300" t="s">
        <v>4</v>
      </c>
      <c r="B76" s="304"/>
      <c r="C76" s="399">
        <f>ROUND(SUM(C74:C75),-3)</f>
        <v>147000</v>
      </c>
      <c r="D76" s="396"/>
      <c r="E76" s="399">
        <f>ROUND(SUM(E74:E75),-3)</f>
        <v>157000</v>
      </c>
      <c r="F76" s="396"/>
      <c r="G76" s="399">
        <f>ROUND(SUM(G74:G75),-3)</f>
        <v>150000</v>
      </c>
      <c r="H76" s="396"/>
      <c r="I76" s="399">
        <f>ROUND(SUM(I74:I75),-3)</f>
        <v>159000</v>
      </c>
      <c r="J76" s="396"/>
      <c r="K76" s="399">
        <f>ROUND(SUM(K74:K75),-3)</f>
        <v>149000</v>
      </c>
      <c r="L76" s="396"/>
    </row>
    <row r="77" spans="1:12" ht="11.25" customHeight="1">
      <c r="A77" s="312" t="s">
        <v>490</v>
      </c>
      <c r="B77" s="308"/>
      <c r="C77" s="402">
        <v>54000</v>
      </c>
      <c r="D77" s="411" t="s">
        <v>2</v>
      </c>
      <c r="E77" s="402">
        <v>53000</v>
      </c>
      <c r="F77" s="411"/>
      <c r="G77" s="402">
        <v>70000</v>
      </c>
      <c r="H77" s="411"/>
      <c r="I77" s="402">
        <v>68000</v>
      </c>
      <c r="J77" s="411"/>
      <c r="K77" s="402">
        <v>76000</v>
      </c>
      <c r="L77" s="411" t="s">
        <v>432</v>
      </c>
    </row>
    <row r="78" spans="1:12" ht="11.25" customHeight="1">
      <c r="A78" s="306" t="s">
        <v>546</v>
      </c>
      <c r="B78" s="304"/>
      <c r="C78" s="397">
        <f>ROUND(SUM(C76:C77),-3)</f>
        <v>201000</v>
      </c>
      <c r="D78" s="396" t="s">
        <v>2</v>
      </c>
      <c r="E78" s="397">
        <f>ROUND(SUM(E76:E77),-3)</f>
        <v>210000</v>
      </c>
      <c r="F78" s="396"/>
      <c r="G78" s="397">
        <f>ROUND(SUM(G76:G77),-3)</f>
        <v>220000</v>
      </c>
      <c r="H78" s="396"/>
      <c r="I78" s="397">
        <f>ROUND(SUM(I76:I77),-3)</f>
        <v>227000</v>
      </c>
      <c r="J78" s="396"/>
      <c r="K78" s="397">
        <f>ROUND(SUM(K76:K77),-3)</f>
        <v>225000</v>
      </c>
      <c r="L78" s="396"/>
    </row>
    <row r="79" spans="1:12" ht="11.25" customHeight="1">
      <c r="A79" s="299" t="s">
        <v>560</v>
      </c>
      <c r="B79" s="304"/>
      <c r="C79" s="405">
        <v>24200</v>
      </c>
      <c r="D79" s="404"/>
      <c r="E79" s="405">
        <v>6500</v>
      </c>
      <c r="F79" s="404"/>
      <c r="G79" s="405">
        <v>2000</v>
      </c>
      <c r="H79" s="404"/>
      <c r="I79" s="405">
        <v>2000</v>
      </c>
      <c r="J79" s="404"/>
      <c r="K79" s="405">
        <v>2000</v>
      </c>
      <c r="L79" s="404"/>
    </row>
    <row r="80" spans="1:12" ht="11.25" customHeight="1">
      <c r="A80" s="299" t="s">
        <v>515</v>
      </c>
      <c r="B80" s="308"/>
      <c r="C80" s="397"/>
      <c r="D80" s="413"/>
      <c r="E80" s="397"/>
      <c r="F80" s="413"/>
      <c r="G80" s="397"/>
      <c r="H80" s="413"/>
      <c r="I80" s="397"/>
      <c r="J80" s="413"/>
      <c r="K80" s="397"/>
      <c r="L80" s="413"/>
    </row>
    <row r="81" spans="1:12" ht="12" customHeight="1">
      <c r="A81" s="312" t="s">
        <v>491</v>
      </c>
      <c r="B81" s="308"/>
      <c r="C81" s="397">
        <v>1328157</v>
      </c>
      <c r="D81" s="413" t="s">
        <v>5</v>
      </c>
      <c r="E81" s="397">
        <v>1238012</v>
      </c>
      <c r="F81" s="413"/>
      <c r="G81" s="397">
        <v>1333787</v>
      </c>
      <c r="H81" s="414" t="s">
        <v>2</v>
      </c>
      <c r="I81" s="397">
        <v>1094360</v>
      </c>
      <c r="J81" s="413"/>
      <c r="K81" s="397">
        <v>1262000</v>
      </c>
      <c r="L81" s="413"/>
    </row>
    <row r="82" spans="1:12" ht="11.25" customHeight="1">
      <c r="A82" s="312" t="s">
        <v>490</v>
      </c>
      <c r="B82" s="308"/>
      <c r="C82" s="402">
        <v>211681</v>
      </c>
      <c r="D82" s="435" t="s">
        <v>5</v>
      </c>
      <c r="E82" s="402">
        <v>201831</v>
      </c>
      <c r="F82" s="435"/>
      <c r="G82" s="402">
        <v>214901</v>
      </c>
      <c r="H82" s="436" t="s">
        <v>2</v>
      </c>
      <c r="I82" s="402">
        <v>233238</v>
      </c>
      <c r="J82" s="435"/>
      <c r="K82" s="402">
        <v>230000</v>
      </c>
      <c r="L82" s="435"/>
    </row>
    <row r="83" spans="1:12" ht="11.25" customHeight="1">
      <c r="A83" s="306" t="s">
        <v>4</v>
      </c>
      <c r="B83" s="308"/>
      <c r="C83" s="399">
        <f>SUM(C81:C82)</f>
        <v>1539838</v>
      </c>
      <c r="D83" s="401"/>
      <c r="E83" s="399">
        <f>SUM(E81:E82)</f>
        <v>1439843</v>
      </c>
      <c r="F83" s="401"/>
      <c r="G83" s="399">
        <f>SUM(G81:G82)</f>
        <v>1548688</v>
      </c>
      <c r="H83" s="414" t="s">
        <v>2</v>
      </c>
      <c r="I83" s="399">
        <f>SUM(I81:I82)</f>
        <v>1327598</v>
      </c>
      <c r="J83" s="413"/>
      <c r="K83" s="399">
        <f>SUM(K81:K82)</f>
        <v>1492000</v>
      </c>
      <c r="L83" s="413"/>
    </row>
    <row r="84" spans="1:12" ht="11.25" customHeight="1">
      <c r="A84" s="309" t="s">
        <v>559</v>
      </c>
      <c r="B84" s="308"/>
      <c r="C84" s="386">
        <v>398411</v>
      </c>
      <c r="D84" s="414"/>
      <c r="E84" s="397">
        <v>312767</v>
      </c>
      <c r="F84" s="414" t="s">
        <v>2</v>
      </c>
      <c r="G84" s="397">
        <v>323368</v>
      </c>
      <c r="H84" s="414" t="s">
        <v>2</v>
      </c>
      <c r="I84" s="397">
        <v>338346</v>
      </c>
      <c r="J84" s="413"/>
      <c r="K84" s="397">
        <v>338346</v>
      </c>
      <c r="L84" s="413"/>
    </row>
    <row r="85" spans="1:12" ht="11.25" customHeight="1">
      <c r="A85" s="309" t="s">
        <v>558</v>
      </c>
      <c r="B85" s="304"/>
      <c r="C85" s="405">
        <v>10000</v>
      </c>
      <c r="D85" s="412" t="s">
        <v>2</v>
      </c>
      <c r="E85" s="405">
        <v>10000</v>
      </c>
      <c r="F85" s="412" t="s">
        <v>2</v>
      </c>
      <c r="G85" s="405">
        <v>10000</v>
      </c>
      <c r="H85" s="412" t="s">
        <v>2</v>
      </c>
      <c r="I85" s="405">
        <v>10000</v>
      </c>
      <c r="J85" s="412" t="s">
        <v>2</v>
      </c>
      <c r="K85" s="405">
        <v>10000</v>
      </c>
      <c r="L85" s="415"/>
    </row>
    <row r="86" spans="1:12" ht="11.25" customHeight="1">
      <c r="A86" s="309" t="s">
        <v>512</v>
      </c>
      <c r="B86" s="308"/>
      <c r="C86" s="403"/>
      <c r="D86" s="413"/>
      <c r="E86" s="403"/>
      <c r="F86" s="413"/>
      <c r="G86" s="403"/>
      <c r="H86" s="413"/>
      <c r="I86" s="403"/>
      <c r="J86" s="413"/>
      <c r="K86" s="403"/>
      <c r="L86" s="413"/>
    </row>
    <row r="87" spans="1:12" ht="11.25" customHeight="1">
      <c r="A87" s="312" t="s">
        <v>491</v>
      </c>
      <c r="B87" s="308"/>
      <c r="C87" s="397">
        <v>489000</v>
      </c>
      <c r="D87" s="414" t="s">
        <v>2</v>
      </c>
      <c r="E87" s="397">
        <v>448600</v>
      </c>
      <c r="F87" s="414" t="s">
        <v>2</v>
      </c>
      <c r="G87" s="397">
        <v>462200</v>
      </c>
      <c r="H87" s="414" t="s">
        <v>2</v>
      </c>
      <c r="I87" s="397">
        <v>486900</v>
      </c>
      <c r="J87" s="414" t="s">
        <v>2</v>
      </c>
      <c r="K87" s="397">
        <v>493200</v>
      </c>
      <c r="L87" s="414"/>
    </row>
    <row r="88" spans="1:12" ht="11.25" customHeight="1">
      <c r="A88" s="312" t="s">
        <v>490</v>
      </c>
      <c r="B88" s="308"/>
      <c r="C88" s="441">
        <v>42000</v>
      </c>
      <c r="D88" s="436" t="s">
        <v>2</v>
      </c>
      <c r="E88" s="441">
        <v>90300</v>
      </c>
      <c r="F88" s="436" t="s">
        <v>2</v>
      </c>
      <c r="G88" s="441">
        <v>97000</v>
      </c>
      <c r="H88" s="436" t="s">
        <v>2</v>
      </c>
      <c r="I88" s="441">
        <v>106600</v>
      </c>
      <c r="J88" s="436" t="s">
        <v>2</v>
      </c>
      <c r="K88" s="441">
        <v>96200</v>
      </c>
      <c r="L88" s="436"/>
    </row>
    <row r="89" spans="1:12" ht="11.25" customHeight="1">
      <c r="A89" s="306" t="s">
        <v>4</v>
      </c>
      <c r="B89" s="308"/>
      <c r="C89" s="399">
        <f>SUM(C87:C88)</f>
        <v>531000</v>
      </c>
      <c r="D89" s="414" t="s">
        <v>2</v>
      </c>
      <c r="E89" s="399">
        <f>SUM(E87:E88)</f>
        <v>538900</v>
      </c>
      <c r="F89" s="414" t="s">
        <v>2</v>
      </c>
      <c r="G89" s="399">
        <f>SUM(G87:G88)</f>
        <v>559200</v>
      </c>
      <c r="H89" s="414" t="s">
        <v>2</v>
      </c>
      <c r="I89" s="399">
        <f>SUM(I87:I88)</f>
        <v>593500</v>
      </c>
      <c r="J89" s="414" t="s">
        <v>2</v>
      </c>
      <c r="K89" s="399">
        <f>SUM(K87:K88)</f>
        <v>589400</v>
      </c>
      <c r="L89" s="414"/>
    </row>
    <row r="90" spans="1:12" ht="11.25" customHeight="1">
      <c r="A90" s="309" t="s">
        <v>557</v>
      </c>
      <c r="B90" s="304"/>
      <c r="C90" s="397">
        <v>64075</v>
      </c>
      <c r="D90" s="433"/>
      <c r="E90" s="397">
        <v>67561</v>
      </c>
      <c r="F90" s="433"/>
      <c r="G90" s="397">
        <v>64241</v>
      </c>
      <c r="H90" s="416"/>
      <c r="I90" s="397">
        <v>78859</v>
      </c>
      <c r="J90" s="416"/>
      <c r="K90" s="397">
        <v>78900</v>
      </c>
      <c r="L90" s="433" t="s">
        <v>432</v>
      </c>
    </row>
    <row r="91" spans="1:12" ht="11.25" customHeight="1">
      <c r="A91" s="309" t="s">
        <v>556</v>
      </c>
      <c r="B91" s="304"/>
      <c r="C91" s="406" t="s">
        <v>62</v>
      </c>
      <c r="D91" s="412"/>
      <c r="E91" s="406" t="s">
        <v>62</v>
      </c>
      <c r="F91" s="412"/>
      <c r="G91" s="406" t="s">
        <v>62</v>
      </c>
      <c r="H91" s="412"/>
      <c r="I91" s="406" t="s">
        <v>62</v>
      </c>
      <c r="J91" s="415"/>
      <c r="K91" s="405">
        <v>2300</v>
      </c>
      <c r="L91" s="415"/>
    </row>
    <row r="92" spans="1:12" ht="11.25" customHeight="1">
      <c r="A92" s="309" t="s">
        <v>555</v>
      </c>
      <c r="B92" s="308"/>
      <c r="C92" s="397"/>
      <c r="D92" s="413"/>
      <c r="E92" s="397"/>
      <c r="F92" s="413"/>
      <c r="G92" s="397"/>
      <c r="H92" s="413"/>
      <c r="I92" s="397"/>
      <c r="J92" s="413"/>
      <c r="K92" s="397"/>
      <c r="L92" s="413"/>
    </row>
    <row r="93" spans="1:12" ht="11.25" customHeight="1">
      <c r="A93" s="312" t="s">
        <v>537</v>
      </c>
      <c r="B93" s="308"/>
      <c r="C93" s="397"/>
      <c r="D93" s="413"/>
      <c r="E93" s="397"/>
      <c r="F93" s="413"/>
      <c r="G93" s="397"/>
      <c r="H93" s="413"/>
      <c r="I93" s="397"/>
      <c r="J93" s="413"/>
      <c r="K93" s="397"/>
      <c r="L93" s="413"/>
    </row>
    <row r="94" spans="1:12" ht="11.25" customHeight="1">
      <c r="A94" s="306" t="s">
        <v>554</v>
      </c>
      <c r="B94" s="308"/>
      <c r="C94" s="302">
        <v>74500</v>
      </c>
      <c r="D94" s="311"/>
      <c r="E94" s="302">
        <v>68000</v>
      </c>
      <c r="F94" s="311" t="s">
        <v>2</v>
      </c>
      <c r="G94" s="302">
        <v>100000</v>
      </c>
      <c r="H94" s="311" t="s">
        <v>2</v>
      </c>
      <c r="I94" s="302">
        <v>149000</v>
      </c>
      <c r="J94" s="311" t="s">
        <v>2</v>
      </c>
      <c r="K94" s="302">
        <v>157000</v>
      </c>
      <c r="L94" s="311"/>
    </row>
    <row r="95" spans="1:12" ht="11.25" customHeight="1">
      <c r="A95" s="306" t="s">
        <v>185</v>
      </c>
      <c r="B95" s="308"/>
      <c r="C95" s="439">
        <v>215500</v>
      </c>
      <c r="D95" s="440"/>
      <c r="E95" s="439">
        <v>190000</v>
      </c>
      <c r="F95" s="440"/>
      <c r="G95" s="439">
        <v>156600</v>
      </c>
      <c r="H95" s="440"/>
      <c r="I95" s="439">
        <v>251000</v>
      </c>
      <c r="J95" s="436" t="s">
        <v>2</v>
      </c>
      <c r="K95" s="439">
        <v>215300</v>
      </c>
      <c r="L95" s="436"/>
    </row>
    <row r="96" spans="1:12" ht="11.25" customHeight="1">
      <c r="A96" s="300" t="s">
        <v>4</v>
      </c>
      <c r="B96" s="308"/>
      <c r="C96" s="437">
        <f>SUM(C94:C95)</f>
        <v>290000</v>
      </c>
      <c r="D96" s="438"/>
      <c r="E96" s="437">
        <f>SUM(E94:E95)</f>
        <v>258000</v>
      </c>
      <c r="F96" s="438" t="s">
        <v>2</v>
      </c>
      <c r="G96" s="437">
        <f>SUM(G94:G95)</f>
        <v>256600</v>
      </c>
      <c r="H96" s="438" t="s">
        <v>2</v>
      </c>
      <c r="I96" s="437">
        <f>SUM(I94:I95)</f>
        <v>400000</v>
      </c>
      <c r="J96" s="385" t="s">
        <v>2</v>
      </c>
      <c r="K96" s="437">
        <f>SUM(K94:K95)</f>
        <v>372300</v>
      </c>
      <c r="L96" s="385"/>
    </row>
    <row r="97" spans="1:12" ht="11.25" customHeight="1">
      <c r="A97" s="312" t="s">
        <v>498</v>
      </c>
      <c r="B97" s="308"/>
      <c r="C97" s="402">
        <v>5000</v>
      </c>
      <c r="D97" s="436" t="s">
        <v>2</v>
      </c>
      <c r="E97" s="402">
        <v>5000</v>
      </c>
      <c r="F97" s="435"/>
      <c r="G97" s="402">
        <v>5000</v>
      </c>
      <c r="H97" s="436" t="s">
        <v>2</v>
      </c>
      <c r="I97" s="402">
        <v>5000</v>
      </c>
      <c r="J97" s="435"/>
      <c r="K97" s="402">
        <v>5000</v>
      </c>
      <c r="L97" s="435"/>
    </row>
    <row r="98" spans="1:12" ht="11.25" customHeight="1">
      <c r="A98" s="306" t="s">
        <v>546</v>
      </c>
      <c r="B98" s="308"/>
      <c r="C98" s="397">
        <f>ROUND(SUM(C96:C97),-3)</f>
        <v>295000</v>
      </c>
      <c r="D98" s="414" t="s">
        <v>2</v>
      </c>
      <c r="E98" s="397">
        <f>ROUND(SUM(E96:E97),-3)</f>
        <v>263000</v>
      </c>
      <c r="F98" s="414" t="s">
        <v>2</v>
      </c>
      <c r="G98" s="397">
        <f>ROUND(SUM(G96:G97),-3)</f>
        <v>262000</v>
      </c>
      <c r="H98" s="414" t="s">
        <v>2</v>
      </c>
      <c r="I98" s="397">
        <f>ROUND(SUM(I96:I97),-3)</f>
        <v>405000</v>
      </c>
      <c r="J98" s="414" t="s">
        <v>2</v>
      </c>
      <c r="K98" s="397">
        <f>ROUND(SUM(K96:K97),-3)</f>
        <v>377000</v>
      </c>
      <c r="L98" s="414"/>
    </row>
    <row r="99" spans="1:12" ht="11.25" customHeight="1">
      <c r="A99" s="309" t="s">
        <v>553</v>
      </c>
      <c r="B99" s="308"/>
      <c r="C99" s="403">
        <v>2587</v>
      </c>
      <c r="D99" s="414"/>
      <c r="E99" s="403">
        <v>2470.1</v>
      </c>
      <c r="F99" s="414"/>
      <c r="G99" s="403">
        <v>2720</v>
      </c>
      <c r="H99" s="414" t="s">
        <v>2</v>
      </c>
      <c r="I99" s="403">
        <v>2360</v>
      </c>
      <c r="J99" s="414" t="s">
        <v>2</v>
      </c>
      <c r="K99" s="403">
        <v>2260</v>
      </c>
      <c r="L99" s="414"/>
    </row>
    <row r="100" spans="1:12" ht="12" customHeight="1">
      <c r="A100" s="503" t="s">
        <v>552</v>
      </c>
      <c r="B100" s="308"/>
      <c r="C100" s="397">
        <v>32000</v>
      </c>
      <c r="D100" s="414" t="s">
        <v>503</v>
      </c>
      <c r="E100" s="397">
        <v>30000</v>
      </c>
      <c r="F100" s="414"/>
      <c r="G100" s="397">
        <v>40000</v>
      </c>
      <c r="H100" s="414" t="s">
        <v>2</v>
      </c>
      <c r="I100" s="397">
        <v>40000</v>
      </c>
      <c r="J100" s="414"/>
      <c r="K100" s="397">
        <v>40000</v>
      </c>
      <c r="L100" s="414"/>
    </row>
    <row r="101" spans="1:12" ht="11.25" customHeight="1">
      <c r="A101" s="503" t="s">
        <v>551</v>
      </c>
      <c r="B101" s="308"/>
      <c r="C101" s="427">
        <v>12000</v>
      </c>
      <c r="D101" s="426"/>
      <c r="E101" s="427">
        <v>15000</v>
      </c>
      <c r="F101" s="426" t="s">
        <v>2</v>
      </c>
      <c r="G101" s="427">
        <v>15000</v>
      </c>
      <c r="H101" s="426" t="s">
        <v>2</v>
      </c>
      <c r="I101" s="427">
        <v>16000</v>
      </c>
      <c r="J101" s="412"/>
      <c r="K101" s="427">
        <v>16000</v>
      </c>
      <c r="L101" s="412"/>
    </row>
    <row r="102" spans="1:12" ht="11.25" customHeight="1">
      <c r="A102" s="309" t="s">
        <v>550</v>
      </c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</row>
    <row r="103" spans="1:12" ht="11.25" customHeight="1">
      <c r="A103" s="312" t="s">
        <v>6</v>
      </c>
      <c r="B103" s="308"/>
      <c r="C103" s="403">
        <v>160078</v>
      </c>
      <c r="D103" s="413"/>
      <c r="E103" s="403">
        <v>162795</v>
      </c>
      <c r="F103" s="414" t="s">
        <v>2</v>
      </c>
      <c r="G103" s="403">
        <v>153022</v>
      </c>
      <c r="H103" s="413"/>
      <c r="I103" s="403">
        <v>140341</v>
      </c>
      <c r="J103" s="413"/>
      <c r="K103" s="403">
        <v>101007</v>
      </c>
      <c r="L103" s="413"/>
    </row>
    <row r="104" spans="1:12" ht="11.25" customHeight="1">
      <c r="A104" s="312" t="s">
        <v>185</v>
      </c>
      <c r="B104" s="308"/>
      <c r="C104" s="402">
        <v>303855</v>
      </c>
      <c r="D104" s="413"/>
      <c r="E104" s="402">
        <v>260618</v>
      </c>
      <c r="F104" s="414" t="s">
        <v>2</v>
      </c>
      <c r="G104" s="402">
        <v>240616</v>
      </c>
      <c r="H104" s="413"/>
      <c r="I104" s="402">
        <v>227320</v>
      </c>
      <c r="J104" s="413"/>
      <c r="K104" s="402">
        <v>210119</v>
      </c>
      <c r="L104" s="413"/>
    </row>
    <row r="105" spans="1:12" ht="11.25" customHeight="1">
      <c r="A105" s="306" t="s">
        <v>4</v>
      </c>
      <c r="B105" s="304"/>
      <c r="C105" s="399">
        <f>SUM(C103:C104)</f>
        <v>463933</v>
      </c>
      <c r="D105" s="400"/>
      <c r="E105" s="399">
        <f>SUM(E103:E104)</f>
        <v>423413</v>
      </c>
      <c r="F105" s="385" t="s">
        <v>2</v>
      </c>
      <c r="G105" s="399">
        <f>SUM(G103:G104)</f>
        <v>393638</v>
      </c>
      <c r="H105" s="400"/>
      <c r="I105" s="399">
        <f>SUM(I103:I104)</f>
        <v>367661</v>
      </c>
      <c r="J105" s="400"/>
      <c r="K105" s="399">
        <f>SUM(K103:K104)</f>
        <v>311126</v>
      </c>
      <c r="L105" s="400"/>
    </row>
    <row r="106" spans="1:13" ht="11.25" customHeight="1">
      <c r="A106" s="309" t="s">
        <v>507</v>
      </c>
      <c r="B106" s="304"/>
      <c r="C106" s="402">
        <v>174600</v>
      </c>
      <c r="D106" s="436"/>
      <c r="E106" s="402">
        <v>178000</v>
      </c>
      <c r="F106" s="436"/>
      <c r="G106" s="402">
        <v>171900</v>
      </c>
      <c r="H106" s="436" t="s">
        <v>2</v>
      </c>
      <c r="I106" s="402">
        <v>164000</v>
      </c>
      <c r="J106" s="436"/>
      <c r="K106" s="402">
        <v>90400</v>
      </c>
      <c r="L106" s="436"/>
      <c r="M106" s="393"/>
    </row>
    <row r="107" spans="1:12" ht="11.25" customHeight="1">
      <c r="A107" s="330" t="s">
        <v>506</v>
      </c>
      <c r="B107" s="329"/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</row>
    <row r="108" spans="1:12" ht="11.25" customHeight="1">
      <c r="A108" s="420" t="s">
        <v>491</v>
      </c>
      <c r="B108" s="329"/>
      <c r="C108" s="386">
        <v>483000</v>
      </c>
      <c r="D108" s="419"/>
      <c r="E108" s="386">
        <v>433600</v>
      </c>
      <c r="F108" s="419"/>
      <c r="G108" s="386">
        <v>452700</v>
      </c>
      <c r="H108" s="419"/>
      <c r="I108" s="386">
        <v>489000</v>
      </c>
      <c r="J108" s="419" t="s">
        <v>2</v>
      </c>
      <c r="K108" s="386">
        <v>464900</v>
      </c>
      <c r="L108" s="432"/>
    </row>
    <row r="109" spans="1:12" ht="11.25" customHeight="1">
      <c r="A109" s="420" t="s">
        <v>490</v>
      </c>
      <c r="B109" s="329"/>
      <c r="C109" s="386">
        <v>43800</v>
      </c>
      <c r="D109" s="432"/>
      <c r="E109" s="386">
        <v>68800</v>
      </c>
      <c r="F109" s="432"/>
      <c r="G109" s="386">
        <v>94300</v>
      </c>
      <c r="H109" s="432"/>
      <c r="I109" s="386">
        <v>81900</v>
      </c>
      <c r="J109" s="419" t="s">
        <v>2</v>
      </c>
      <c r="K109" s="386">
        <v>99400</v>
      </c>
      <c r="L109" s="432"/>
    </row>
    <row r="110" spans="1:12" ht="11.25" customHeight="1">
      <c r="A110" s="418" t="s">
        <v>4</v>
      </c>
      <c r="B110" s="428"/>
      <c r="C110" s="394">
        <f>SUM(C108:C109)</f>
        <v>526800</v>
      </c>
      <c r="D110" s="429"/>
      <c r="E110" s="394">
        <f>SUM(E108:E109)</f>
        <v>502400</v>
      </c>
      <c r="F110" s="429"/>
      <c r="G110" s="394">
        <f>SUM(G108:G109)</f>
        <v>547000</v>
      </c>
      <c r="H110" s="429"/>
      <c r="I110" s="394">
        <f>SUM(I108:I109)</f>
        <v>570900</v>
      </c>
      <c r="J110" s="429" t="s">
        <v>2</v>
      </c>
      <c r="K110" s="394">
        <f>SUM(K108:K109)</f>
        <v>564300</v>
      </c>
      <c r="L110" s="434"/>
    </row>
    <row r="111" spans="1:12" ht="11.25" customHeight="1">
      <c r="A111" s="330" t="s">
        <v>549</v>
      </c>
      <c r="B111" s="329"/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</row>
    <row r="112" spans="1:12" ht="12" customHeight="1">
      <c r="A112" s="420" t="s">
        <v>491</v>
      </c>
      <c r="B112" s="329"/>
      <c r="C112" s="386">
        <v>10323</v>
      </c>
      <c r="D112" s="419" t="s">
        <v>504</v>
      </c>
      <c r="E112" s="386">
        <v>3000</v>
      </c>
      <c r="F112" s="419" t="s">
        <v>503</v>
      </c>
      <c r="G112" s="417" t="s">
        <v>62</v>
      </c>
      <c r="H112" s="433"/>
      <c r="I112" s="417" t="s">
        <v>62</v>
      </c>
      <c r="J112" s="433"/>
      <c r="K112" s="417" t="s">
        <v>62</v>
      </c>
      <c r="L112" s="419"/>
    </row>
    <row r="113" spans="1:12" ht="11.25" customHeight="1">
      <c r="A113" s="420" t="s">
        <v>490</v>
      </c>
      <c r="B113" s="329"/>
      <c r="C113" s="386">
        <v>3000</v>
      </c>
      <c r="D113" s="432"/>
      <c r="E113" s="386">
        <v>1000</v>
      </c>
      <c r="F113" s="419"/>
      <c r="G113" s="417" t="s">
        <v>62</v>
      </c>
      <c r="H113" s="433"/>
      <c r="I113" s="417" t="s">
        <v>62</v>
      </c>
      <c r="J113" s="433"/>
      <c r="K113" s="417" t="s">
        <v>62</v>
      </c>
      <c r="L113" s="432"/>
    </row>
    <row r="114" spans="1:12" ht="11.25" customHeight="1">
      <c r="A114" s="418" t="s">
        <v>4</v>
      </c>
      <c r="B114" s="329"/>
      <c r="C114" s="394">
        <f>ROUND(SUM(C112:C113),-2)</f>
        <v>13300</v>
      </c>
      <c r="D114" s="429" t="s">
        <v>2</v>
      </c>
      <c r="E114" s="394">
        <f>ROUND(SUM(E112:E113),-1)</f>
        <v>4000</v>
      </c>
      <c r="F114" s="429"/>
      <c r="G114" s="430" t="s">
        <v>62</v>
      </c>
      <c r="H114" s="431"/>
      <c r="I114" s="430" t="s">
        <v>62</v>
      </c>
      <c r="J114" s="431"/>
      <c r="K114" s="430" t="s">
        <v>62</v>
      </c>
      <c r="L114" s="429"/>
    </row>
    <row r="115" spans="1:12" ht="11.25" customHeight="1">
      <c r="A115" s="330" t="s">
        <v>548</v>
      </c>
      <c r="B115" s="329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</row>
    <row r="116" spans="1:12" ht="11.25" customHeight="1">
      <c r="A116" s="420" t="s">
        <v>491</v>
      </c>
      <c r="B116" s="329"/>
      <c r="C116" s="386">
        <v>610000</v>
      </c>
      <c r="D116" s="419" t="s">
        <v>2</v>
      </c>
      <c r="E116" s="386">
        <v>612000</v>
      </c>
      <c r="F116" s="419"/>
      <c r="G116" s="386">
        <v>656000</v>
      </c>
      <c r="H116" s="419"/>
      <c r="I116" s="386">
        <v>674000</v>
      </c>
      <c r="J116" s="419" t="s">
        <v>2</v>
      </c>
      <c r="K116" s="386">
        <v>655000</v>
      </c>
      <c r="L116" s="419" t="s">
        <v>432</v>
      </c>
    </row>
    <row r="117" spans="1:12" ht="11.25" customHeight="1">
      <c r="A117" s="420" t="s">
        <v>490</v>
      </c>
      <c r="B117" s="329"/>
      <c r="C117" s="383">
        <v>250000</v>
      </c>
      <c r="D117" s="419" t="s">
        <v>2</v>
      </c>
      <c r="E117" s="383">
        <v>250000</v>
      </c>
      <c r="F117" s="419"/>
      <c r="G117" s="383">
        <v>218000</v>
      </c>
      <c r="H117" s="419"/>
      <c r="I117" s="383">
        <v>250000</v>
      </c>
      <c r="J117" s="419" t="s">
        <v>2</v>
      </c>
      <c r="K117" s="383">
        <v>220000</v>
      </c>
      <c r="L117" s="419" t="s">
        <v>432</v>
      </c>
    </row>
    <row r="118" spans="1:12" ht="12" customHeight="1">
      <c r="A118" s="418" t="s">
        <v>4</v>
      </c>
      <c r="B118" s="421"/>
      <c r="C118" s="551">
        <f>SUM(C116:C117)</f>
        <v>860000</v>
      </c>
      <c r="D118" s="552" t="s">
        <v>2</v>
      </c>
      <c r="E118" s="551">
        <f>SUM(E116:E117)</f>
        <v>862000</v>
      </c>
      <c r="F118" s="552"/>
      <c r="G118" s="551">
        <f>SUM(G116:G117)</f>
        <v>874000</v>
      </c>
      <c r="H118" s="552"/>
      <c r="I118" s="551">
        <f>SUM(I116:I117)</f>
        <v>924000</v>
      </c>
      <c r="J118" s="552" t="s">
        <v>2</v>
      </c>
      <c r="K118" s="551">
        <f>ROUND(SUM(K116:K117),-3)</f>
        <v>875000</v>
      </c>
      <c r="L118" s="552" t="s">
        <v>432</v>
      </c>
    </row>
    <row r="119" spans="1:12" ht="11.25" customHeight="1">
      <c r="A119" s="637" t="s">
        <v>600</v>
      </c>
      <c r="B119" s="637"/>
      <c r="C119" s="637"/>
      <c r="D119" s="637"/>
      <c r="E119" s="637"/>
      <c r="F119" s="637"/>
      <c r="G119" s="637"/>
      <c r="H119" s="637"/>
      <c r="I119" s="637"/>
      <c r="J119" s="637"/>
      <c r="K119" s="637"/>
      <c r="L119" s="637"/>
    </row>
    <row r="120" spans="1:12" ht="11.25" customHeight="1">
      <c r="A120" s="637"/>
      <c r="B120" s="637"/>
      <c r="C120" s="637"/>
      <c r="D120" s="637"/>
      <c r="E120" s="637"/>
      <c r="F120" s="637"/>
      <c r="G120" s="637"/>
      <c r="H120" s="637"/>
      <c r="I120" s="637"/>
      <c r="J120" s="637"/>
      <c r="K120" s="637"/>
      <c r="L120" s="637"/>
    </row>
    <row r="121" spans="1:12" ht="11.25" customHeight="1">
      <c r="A121" s="638" t="s">
        <v>609</v>
      </c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</row>
    <row r="122" spans="1:12" ht="11.25" customHeight="1">
      <c r="A122" s="638" t="s">
        <v>578</v>
      </c>
      <c r="B122" s="638"/>
      <c r="C122" s="638"/>
      <c r="D122" s="638"/>
      <c r="E122" s="638"/>
      <c r="F122" s="638"/>
      <c r="G122" s="638"/>
      <c r="H122" s="638"/>
      <c r="I122" s="638"/>
      <c r="J122" s="638"/>
      <c r="K122" s="638"/>
      <c r="L122" s="638"/>
    </row>
    <row r="123" spans="1:12" ht="11.25" customHeight="1">
      <c r="A123" s="642"/>
      <c r="B123" s="642"/>
      <c r="C123" s="642"/>
      <c r="D123" s="642"/>
      <c r="E123" s="642"/>
      <c r="F123" s="642"/>
      <c r="G123" s="642"/>
      <c r="H123" s="642"/>
      <c r="I123" s="642"/>
      <c r="J123" s="642"/>
      <c r="K123" s="642"/>
      <c r="L123" s="642"/>
    </row>
    <row r="124" spans="1:12" ht="11.25" customHeight="1">
      <c r="A124" s="638" t="s">
        <v>42</v>
      </c>
      <c r="B124" s="638"/>
      <c r="C124" s="638"/>
      <c r="D124" s="638"/>
      <c r="E124" s="638"/>
      <c r="F124" s="638"/>
      <c r="G124" s="638"/>
      <c r="H124" s="638"/>
      <c r="I124" s="638"/>
      <c r="J124" s="638"/>
      <c r="K124" s="638"/>
      <c r="L124" s="638"/>
    </row>
    <row r="125" spans="1:12" ht="11.25" customHeight="1">
      <c r="A125" s="647"/>
      <c r="B125" s="647"/>
      <c r="C125" s="647"/>
      <c r="D125" s="647"/>
      <c r="E125" s="647"/>
      <c r="F125" s="647"/>
      <c r="G125" s="647"/>
      <c r="H125" s="647"/>
      <c r="I125" s="647"/>
      <c r="J125" s="647"/>
      <c r="K125" s="647"/>
      <c r="L125" s="647"/>
    </row>
    <row r="126" spans="1:12" ht="11.25" customHeight="1">
      <c r="A126" s="338" t="s">
        <v>192</v>
      </c>
      <c r="B126" s="309"/>
      <c r="C126" s="449" t="s">
        <v>276</v>
      </c>
      <c r="D126" s="450"/>
      <c r="E126" s="449" t="s">
        <v>280</v>
      </c>
      <c r="F126" s="450"/>
      <c r="G126" s="449" t="s">
        <v>332</v>
      </c>
      <c r="H126" s="450"/>
      <c r="I126" s="449" t="s">
        <v>361</v>
      </c>
      <c r="J126" s="309"/>
      <c r="K126" s="449" t="s">
        <v>383</v>
      </c>
      <c r="L126" s="309"/>
    </row>
    <row r="127" spans="1:12" ht="11.25">
      <c r="A127" s="330" t="s">
        <v>547</v>
      </c>
      <c r="B127" s="329"/>
      <c r="C127" s="329"/>
      <c r="D127" s="329"/>
      <c r="E127" s="329"/>
      <c r="F127" s="329"/>
      <c r="G127" s="329"/>
      <c r="H127" s="329"/>
      <c r="I127" s="329"/>
      <c r="J127" s="329"/>
      <c r="K127" s="329"/>
      <c r="L127" s="329"/>
    </row>
    <row r="128" spans="1:12" ht="11.25">
      <c r="A128" s="420" t="s">
        <v>491</v>
      </c>
      <c r="B128" s="329"/>
      <c r="C128" s="386">
        <v>18550</v>
      </c>
      <c r="D128" s="419" t="s">
        <v>2</v>
      </c>
      <c r="E128" s="386">
        <v>18875</v>
      </c>
      <c r="F128" s="419" t="s">
        <v>2</v>
      </c>
      <c r="G128" s="386">
        <v>21240</v>
      </c>
      <c r="H128" s="419" t="s">
        <v>2</v>
      </c>
      <c r="I128" s="386">
        <v>25251</v>
      </c>
      <c r="J128" s="419" t="s">
        <v>2</v>
      </c>
      <c r="K128" s="386">
        <v>32229</v>
      </c>
      <c r="L128" s="419"/>
    </row>
    <row r="129" spans="1:12" ht="11.25">
      <c r="A129" s="420" t="s">
        <v>490</v>
      </c>
      <c r="B129" s="329"/>
      <c r="C129" s="383">
        <v>2641</v>
      </c>
      <c r="D129" s="422" t="s">
        <v>2</v>
      </c>
      <c r="E129" s="383">
        <v>1186</v>
      </c>
      <c r="F129" s="422" t="s">
        <v>2</v>
      </c>
      <c r="G129" s="383">
        <v>963</v>
      </c>
      <c r="H129" s="422" t="s">
        <v>2</v>
      </c>
      <c r="I129" s="383">
        <v>3198</v>
      </c>
      <c r="J129" s="422" t="s">
        <v>2</v>
      </c>
      <c r="K129" s="383">
        <v>2473</v>
      </c>
      <c r="L129" s="422"/>
    </row>
    <row r="130" spans="1:12" ht="11.25">
      <c r="A130" s="418" t="s">
        <v>4</v>
      </c>
      <c r="B130" s="329"/>
      <c r="C130" s="408">
        <f>SUM(C128:C129)</f>
        <v>21191</v>
      </c>
      <c r="D130" s="419" t="s">
        <v>2</v>
      </c>
      <c r="E130" s="408">
        <f>SUM(E128:E129)</f>
        <v>20061</v>
      </c>
      <c r="F130" s="419" t="s">
        <v>2</v>
      </c>
      <c r="G130" s="408">
        <f>SUM(G128:G129)</f>
        <v>22203</v>
      </c>
      <c r="H130" s="419" t="s">
        <v>2</v>
      </c>
      <c r="I130" s="408">
        <f>SUM(I128:I129)</f>
        <v>28449</v>
      </c>
      <c r="J130" s="419" t="s">
        <v>2</v>
      </c>
      <c r="K130" s="408">
        <f>SUM(K128:K129)</f>
        <v>34702</v>
      </c>
      <c r="L130" s="419"/>
    </row>
    <row r="131" spans="1:12" ht="11.25">
      <c r="A131" s="330" t="s">
        <v>500</v>
      </c>
      <c r="B131" s="428"/>
      <c r="C131" s="427">
        <v>92972</v>
      </c>
      <c r="D131" s="426"/>
      <c r="E131" s="427">
        <v>89453</v>
      </c>
      <c r="F131" s="426"/>
      <c r="G131" s="427">
        <v>81129</v>
      </c>
      <c r="H131" s="426"/>
      <c r="I131" s="427">
        <v>86166</v>
      </c>
      <c r="J131" s="426" t="s">
        <v>2</v>
      </c>
      <c r="K131" s="427">
        <v>66000</v>
      </c>
      <c r="L131" s="426" t="s">
        <v>432</v>
      </c>
    </row>
    <row r="132" spans="1:12" ht="11.25">
      <c r="A132" s="330" t="s">
        <v>434</v>
      </c>
      <c r="B132" s="329"/>
      <c r="C132" s="329"/>
      <c r="D132" s="329"/>
      <c r="E132" s="329"/>
      <c r="F132" s="329"/>
      <c r="G132" s="329"/>
      <c r="H132" s="329"/>
      <c r="I132" s="329"/>
      <c r="J132" s="329"/>
      <c r="K132" s="329"/>
      <c r="L132" s="329"/>
    </row>
    <row r="133" spans="1:12" ht="11.25">
      <c r="A133" s="420" t="s">
        <v>537</v>
      </c>
      <c r="B133" s="329"/>
      <c r="C133" s="329"/>
      <c r="D133" s="329"/>
      <c r="E133" s="329"/>
      <c r="F133" s="329"/>
      <c r="G133" s="329"/>
      <c r="H133" s="329"/>
      <c r="I133" s="329"/>
      <c r="J133" s="329"/>
      <c r="K133" s="329"/>
      <c r="L133" s="329"/>
    </row>
    <row r="134" spans="1:12" ht="11.25">
      <c r="A134" s="418" t="s">
        <v>6</v>
      </c>
      <c r="B134" s="329"/>
      <c r="C134" s="425" t="s">
        <v>62</v>
      </c>
      <c r="D134" s="329"/>
      <c r="E134" s="424">
        <v>5600</v>
      </c>
      <c r="F134" s="419"/>
      <c r="G134" s="424">
        <v>28500</v>
      </c>
      <c r="H134" s="329"/>
      <c r="I134" s="424">
        <v>42100</v>
      </c>
      <c r="J134" s="392" t="s">
        <v>432</v>
      </c>
      <c r="K134" s="424">
        <v>42100</v>
      </c>
      <c r="L134" s="392" t="s">
        <v>432</v>
      </c>
    </row>
    <row r="135" spans="1:12" ht="11.25">
      <c r="A135" s="418" t="s">
        <v>185</v>
      </c>
      <c r="B135" s="329"/>
      <c r="C135" s="383">
        <v>257000</v>
      </c>
      <c r="D135" s="422"/>
      <c r="E135" s="383">
        <v>250200</v>
      </c>
      <c r="F135" s="422"/>
      <c r="G135" s="383">
        <v>236000</v>
      </c>
      <c r="H135" s="422"/>
      <c r="I135" s="383">
        <v>225700</v>
      </c>
      <c r="J135" s="422"/>
      <c r="K135" s="383">
        <v>226000</v>
      </c>
      <c r="L135" s="422" t="s">
        <v>432</v>
      </c>
    </row>
    <row r="136" spans="1:12" ht="12" customHeight="1">
      <c r="A136" s="423" t="s">
        <v>4</v>
      </c>
      <c r="B136" s="329"/>
      <c r="C136" s="408">
        <f>SUM(C134:C135)</f>
        <v>257000</v>
      </c>
      <c r="D136" s="409"/>
      <c r="E136" s="408">
        <f>SUM(E134:E135)</f>
        <v>255800</v>
      </c>
      <c r="F136" s="409"/>
      <c r="G136" s="408">
        <f>SUM(G134:G135)</f>
        <v>264500</v>
      </c>
      <c r="H136" s="409"/>
      <c r="I136" s="408">
        <f>ROUND(SUM(I134:I135),-3)</f>
        <v>268000</v>
      </c>
      <c r="J136" s="409" t="s">
        <v>432</v>
      </c>
      <c r="K136" s="408">
        <f>ROUND(SUM(K134:K135),-3)</f>
        <v>268000</v>
      </c>
      <c r="L136" s="409" t="s">
        <v>432</v>
      </c>
    </row>
    <row r="137" spans="1:12" ht="12" customHeight="1">
      <c r="A137" s="420" t="s">
        <v>498</v>
      </c>
      <c r="B137" s="329"/>
      <c r="C137" s="383">
        <v>62000</v>
      </c>
      <c r="D137" s="422"/>
      <c r="E137" s="383">
        <v>73000</v>
      </c>
      <c r="F137" s="422"/>
      <c r="G137" s="383">
        <v>82900</v>
      </c>
      <c r="H137" s="422"/>
      <c r="I137" s="383">
        <v>86000</v>
      </c>
      <c r="J137" s="422"/>
      <c r="K137" s="383">
        <v>86000</v>
      </c>
      <c r="L137" s="422"/>
    </row>
    <row r="138" spans="1:12" ht="12" customHeight="1">
      <c r="A138" s="418" t="s">
        <v>546</v>
      </c>
      <c r="B138" s="329"/>
      <c r="C138" s="394">
        <f>ROUND(SUM(C136:C137),-3)</f>
        <v>319000</v>
      </c>
      <c r="D138" s="429"/>
      <c r="E138" s="394">
        <f>ROUND(SUM(E136:E137),-3)</f>
        <v>329000</v>
      </c>
      <c r="F138" s="429"/>
      <c r="G138" s="394">
        <f>ROUND(SUM(G136:G137),-3)</f>
        <v>347000</v>
      </c>
      <c r="H138" s="429"/>
      <c r="I138" s="394">
        <f>ROUND(SUM(I136:I137),-3)</f>
        <v>354000</v>
      </c>
      <c r="J138" s="429"/>
      <c r="K138" s="394">
        <f>ROUND(SUM(K136:K137),-3)</f>
        <v>354000</v>
      </c>
      <c r="L138" s="429"/>
    </row>
    <row r="139" spans="1:12" ht="11.25">
      <c r="A139" s="421" t="s">
        <v>499</v>
      </c>
      <c r="B139" s="329"/>
      <c r="C139" s="329"/>
      <c r="D139" s="329"/>
      <c r="E139" s="329"/>
      <c r="F139" s="329"/>
      <c r="G139" s="329"/>
      <c r="H139" s="329"/>
      <c r="I139" s="329"/>
      <c r="J139" s="329"/>
      <c r="K139" s="329"/>
      <c r="L139" s="329"/>
    </row>
    <row r="140" spans="1:12" ht="11.25">
      <c r="A140" s="312" t="s">
        <v>491</v>
      </c>
      <c r="B140" s="329"/>
      <c r="C140" s="386">
        <v>184674</v>
      </c>
      <c r="D140" s="419"/>
      <c r="E140" s="386">
        <v>164759</v>
      </c>
      <c r="F140" s="419"/>
      <c r="G140" s="386">
        <v>150497</v>
      </c>
      <c r="H140" s="419"/>
      <c r="I140" s="386">
        <v>179316</v>
      </c>
      <c r="J140" s="419"/>
      <c r="K140" s="386">
        <v>180000</v>
      </c>
      <c r="L140" s="419" t="s">
        <v>432</v>
      </c>
    </row>
    <row r="141" spans="1:12" ht="12" customHeight="1">
      <c r="A141" s="420" t="s">
        <v>498</v>
      </c>
      <c r="B141" s="329"/>
      <c r="C141" s="383">
        <v>43100</v>
      </c>
      <c r="D141" s="419" t="s">
        <v>503</v>
      </c>
      <c r="E141" s="383">
        <v>41000</v>
      </c>
      <c r="F141" s="419" t="s">
        <v>503</v>
      </c>
      <c r="G141" s="383">
        <v>40000</v>
      </c>
      <c r="H141" s="419"/>
      <c r="I141" s="383">
        <v>40000</v>
      </c>
      <c r="J141" s="419"/>
      <c r="K141" s="383">
        <v>40000</v>
      </c>
      <c r="L141" s="419"/>
    </row>
    <row r="142" spans="1:12" ht="11.25">
      <c r="A142" s="418" t="s">
        <v>460</v>
      </c>
      <c r="B142" s="329"/>
      <c r="C142" s="408">
        <f>SUM(C140:C141)</f>
        <v>227774</v>
      </c>
      <c r="D142" s="409" t="s">
        <v>503</v>
      </c>
      <c r="E142" s="408">
        <f>SUM(E140:E141)</f>
        <v>205759</v>
      </c>
      <c r="F142" s="409" t="s">
        <v>503</v>
      </c>
      <c r="G142" s="408">
        <f>ROUND(SUM(G140:G141),-3)</f>
        <v>190000</v>
      </c>
      <c r="H142" s="409"/>
      <c r="I142" s="408">
        <f>ROUND(SUM(I140:I141),-3)</f>
        <v>219000</v>
      </c>
      <c r="J142" s="409"/>
      <c r="K142" s="408">
        <f>ROUND(SUM(K140:K141),-3)</f>
        <v>220000</v>
      </c>
      <c r="L142" s="409"/>
    </row>
    <row r="143" spans="1:12" ht="11.25">
      <c r="A143" s="309" t="s">
        <v>545</v>
      </c>
      <c r="B143" s="304"/>
      <c r="C143" s="417">
        <v>4500</v>
      </c>
      <c r="D143" s="416"/>
      <c r="E143" s="417">
        <v>4500</v>
      </c>
      <c r="F143" s="416"/>
      <c r="G143" s="417">
        <v>4500</v>
      </c>
      <c r="H143" s="416"/>
      <c r="I143" s="417">
        <v>4500</v>
      </c>
      <c r="J143" s="416"/>
      <c r="K143" s="417">
        <v>4500</v>
      </c>
      <c r="L143" s="416"/>
    </row>
    <row r="144" spans="1:12" ht="11.25">
      <c r="A144" s="299" t="s">
        <v>497</v>
      </c>
      <c r="B144" s="304"/>
      <c r="C144" s="406" t="s">
        <v>50</v>
      </c>
      <c r="D144" s="412" t="s">
        <v>2</v>
      </c>
      <c r="E144" s="406" t="s">
        <v>50</v>
      </c>
      <c r="F144" s="412" t="s">
        <v>2</v>
      </c>
      <c r="G144" s="406" t="s">
        <v>50</v>
      </c>
      <c r="H144" s="412" t="s">
        <v>2</v>
      </c>
      <c r="I144" s="406" t="s">
        <v>50</v>
      </c>
      <c r="J144" s="412" t="s">
        <v>2</v>
      </c>
      <c r="K144" s="406" t="s">
        <v>50</v>
      </c>
      <c r="L144" s="415"/>
    </row>
    <row r="145" spans="1:12" ht="11.25">
      <c r="A145" s="299" t="s">
        <v>544</v>
      </c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</row>
    <row r="146" spans="1:12" ht="11.25">
      <c r="A146" s="312" t="s">
        <v>491</v>
      </c>
      <c r="B146" s="308"/>
      <c r="C146" s="397">
        <v>83000</v>
      </c>
      <c r="D146" s="414"/>
      <c r="E146" s="397">
        <v>29000</v>
      </c>
      <c r="F146" s="414" t="s">
        <v>2</v>
      </c>
      <c r="G146" s="397">
        <v>50000</v>
      </c>
      <c r="H146" s="414"/>
      <c r="I146" s="397">
        <v>80000</v>
      </c>
      <c r="J146" s="413"/>
      <c r="K146" s="397">
        <v>75000</v>
      </c>
      <c r="L146" s="413"/>
    </row>
    <row r="147" spans="1:12" ht="11.25">
      <c r="A147" s="312" t="s">
        <v>490</v>
      </c>
      <c r="B147" s="308"/>
      <c r="C147" s="402">
        <v>5000</v>
      </c>
      <c r="D147" s="413"/>
      <c r="E147" s="402">
        <v>4000</v>
      </c>
      <c r="F147" s="413"/>
      <c r="G147" s="402">
        <v>5000</v>
      </c>
      <c r="H147" s="413"/>
      <c r="I147" s="402">
        <v>5000</v>
      </c>
      <c r="J147" s="413"/>
      <c r="K147" s="402">
        <v>5000</v>
      </c>
      <c r="L147" s="413"/>
    </row>
    <row r="148" spans="1:12" ht="11.25">
      <c r="A148" s="306" t="s">
        <v>4</v>
      </c>
      <c r="B148" s="304"/>
      <c r="C148" s="399">
        <f>ROUND(SUM(C146:C147),-2)</f>
        <v>88000</v>
      </c>
      <c r="D148" s="400"/>
      <c r="E148" s="399">
        <f>ROUND(SUM(E146:E147),-2)</f>
        <v>33000</v>
      </c>
      <c r="F148" s="385" t="s">
        <v>2</v>
      </c>
      <c r="G148" s="399">
        <f>ROUND(SUM(G146:G147),-2)</f>
        <v>55000</v>
      </c>
      <c r="H148" s="385"/>
      <c r="I148" s="399">
        <f>ROUND(SUM(I146:I147),-2)</f>
        <v>85000</v>
      </c>
      <c r="J148" s="400"/>
      <c r="K148" s="399">
        <f>ROUND(SUM(K146:K147),-2)</f>
        <v>80000</v>
      </c>
      <c r="L148" s="400"/>
    </row>
    <row r="149" spans="1:12" ht="11.25">
      <c r="A149" s="299" t="s">
        <v>543</v>
      </c>
      <c r="B149" s="308"/>
      <c r="C149" s="405">
        <v>20000</v>
      </c>
      <c r="D149" s="412"/>
      <c r="E149" s="405">
        <v>20000</v>
      </c>
      <c r="F149" s="412"/>
      <c r="G149" s="405">
        <v>20000</v>
      </c>
      <c r="H149" s="412"/>
      <c r="I149" s="405">
        <v>20000</v>
      </c>
      <c r="J149" s="412"/>
      <c r="K149" s="405">
        <v>20000</v>
      </c>
      <c r="L149" s="412"/>
    </row>
    <row r="150" spans="1:12" ht="11.25">
      <c r="A150" s="309" t="s">
        <v>1</v>
      </c>
      <c r="B150" s="304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</row>
    <row r="151" spans="1:12" ht="11.25">
      <c r="A151" s="312" t="s">
        <v>537</v>
      </c>
      <c r="B151" s="304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</row>
    <row r="152" spans="1:12" ht="11.25">
      <c r="A152" s="306" t="s">
        <v>6</v>
      </c>
      <c r="B152" s="308"/>
      <c r="C152" s="397">
        <v>508000</v>
      </c>
      <c r="D152" s="401" t="s">
        <v>2</v>
      </c>
      <c r="E152" s="397">
        <v>476000</v>
      </c>
      <c r="F152" s="381"/>
      <c r="G152" s="397">
        <v>430000</v>
      </c>
      <c r="H152" s="381"/>
      <c r="I152" s="397">
        <v>447000</v>
      </c>
      <c r="J152" s="401"/>
      <c r="K152" s="397">
        <v>471000</v>
      </c>
      <c r="L152" s="381"/>
    </row>
    <row r="153" spans="1:12" ht="11.25">
      <c r="A153" s="306" t="s">
        <v>185</v>
      </c>
      <c r="B153" s="308"/>
      <c r="C153" s="402">
        <v>713000</v>
      </c>
      <c r="D153" s="411"/>
      <c r="E153" s="402">
        <v>636000</v>
      </c>
      <c r="F153" s="410"/>
      <c r="G153" s="402">
        <v>627000</v>
      </c>
      <c r="H153" s="410"/>
      <c r="I153" s="402">
        <v>545000</v>
      </c>
      <c r="J153" s="410"/>
      <c r="K153" s="402">
        <v>491000</v>
      </c>
      <c r="L153" s="410"/>
    </row>
    <row r="154" spans="1:12" ht="11.25">
      <c r="A154" s="300" t="s">
        <v>4</v>
      </c>
      <c r="B154" s="308"/>
      <c r="C154" s="408">
        <v>1220000</v>
      </c>
      <c r="D154" s="409"/>
      <c r="E154" s="408">
        <v>1110000</v>
      </c>
      <c r="F154" s="409"/>
      <c r="G154" s="408">
        <v>1060000</v>
      </c>
      <c r="H154" s="409"/>
      <c r="I154" s="408">
        <v>992000</v>
      </c>
      <c r="J154" s="409"/>
      <c r="K154" s="408">
        <v>962000</v>
      </c>
      <c r="L154" s="385"/>
    </row>
    <row r="155" spans="1:12" ht="11.25">
      <c r="A155" s="526" t="s">
        <v>490</v>
      </c>
      <c r="B155" s="308"/>
      <c r="C155" s="402">
        <v>53800</v>
      </c>
      <c r="D155" s="410"/>
      <c r="E155" s="402">
        <v>46400</v>
      </c>
      <c r="F155" s="410"/>
      <c r="G155" s="402">
        <v>37700</v>
      </c>
      <c r="H155" s="410"/>
      <c r="I155" s="402">
        <v>37300</v>
      </c>
      <c r="J155" s="410"/>
      <c r="K155" s="402">
        <v>39500</v>
      </c>
      <c r="L155" s="410"/>
    </row>
    <row r="156" spans="1:12" ht="11.25">
      <c r="A156" s="306" t="s">
        <v>542</v>
      </c>
      <c r="B156" s="304"/>
      <c r="C156" s="408">
        <v>1270000</v>
      </c>
      <c r="D156" s="409"/>
      <c r="E156" s="408">
        <v>1160000</v>
      </c>
      <c r="F156" s="409"/>
      <c r="G156" s="408">
        <v>1090000</v>
      </c>
      <c r="H156" s="409"/>
      <c r="I156" s="408">
        <v>1030000</v>
      </c>
      <c r="J156" s="409"/>
      <c r="K156" s="408">
        <v>1000000</v>
      </c>
      <c r="L156" s="407"/>
    </row>
    <row r="157" spans="1:12" s="504" customFormat="1" ht="12" customHeight="1">
      <c r="A157" s="299" t="s">
        <v>541</v>
      </c>
      <c r="B157" s="304"/>
      <c r="C157" s="397">
        <v>71000</v>
      </c>
      <c r="D157" s="396"/>
      <c r="E157" s="397">
        <v>80000</v>
      </c>
      <c r="F157" s="396"/>
      <c r="G157" s="386">
        <v>90000</v>
      </c>
      <c r="H157" s="396"/>
      <c r="I157" s="386">
        <v>90000</v>
      </c>
      <c r="J157" s="396"/>
      <c r="K157" s="386">
        <v>90000</v>
      </c>
      <c r="L157" s="396"/>
    </row>
    <row r="158" spans="1:12" ht="12" customHeight="1">
      <c r="A158" s="299" t="s">
        <v>493</v>
      </c>
      <c r="B158" s="304"/>
      <c r="C158" s="406">
        <v>2200</v>
      </c>
      <c r="D158" s="404" t="s">
        <v>503</v>
      </c>
      <c r="E158" s="405">
        <v>6000</v>
      </c>
      <c r="F158" s="404"/>
      <c r="G158" s="405">
        <v>8000</v>
      </c>
      <c r="H158" s="404"/>
      <c r="I158" s="405">
        <v>8000</v>
      </c>
      <c r="J158" s="404"/>
      <c r="K158" s="405">
        <v>8000</v>
      </c>
      <c r="L158" s="404"/>
    </row>
    <row r="159" spans="1:12" ht="12" customHeight="1">
      <c r="A159" s="299" t="s">
        <v>540</v>
      </c>
      <c r="B159" s="308"/>
      <c r="C159" s="403"/>
      <c r="D159" s="381"/>
      <c r="E159" s="403"/>
      <c r="F159" s="381"/>
      <c r="G159" s="403"/>
      <c r="H159" s="381"/>
      <c r="I159" s="403"/>
      <c r="J159" s="381"/>
      <c r="K159" s="403"/>
      <c r="L159" s="381"/>
    </row>
    <row r="160" spans="1:12" ht="12" customHeight="1">
      <c r="A160" s="312" t="s">
        <v>539</v>
      </c>
      <c r="B160" s="308"/>
      <c r="C160" s="397">
        <v>175000</v>
      </c>
      <c r="D160" s="401"/>
      <c r="E160" s="397">
        <v>145400</v>
      </c>
      <c r="F160" s="401" t="s">
        <v>503</v>
      </c>
      <c r="G160" s="397">
        <v>160000</v>
      </c>
      <c r="H160" s="401"/>
      <c r="I160" s="397">
        <v>146000</v>
      </c>
      <c r="J160" s="401"/>
      <c r="K160" s="397">
        <v>190000</v>
      </c>
      <c r="L160" s="401"/>
    </row>
    <row r="161" spans="1:12" ht="11.25" customHeight="1">
      <c r="A161" s="312" t="s">
        <v>185</v>
      </c>
      <c r="B161" s="308"/>
      <c r="C161" s="397">
        <v>240000</v>
      </c>
      <c r="D161" s="401"/>
      <c r="E161" s="397">
        <v>269000</v>
      </c>
      <c r="F161" s="401" t="s">
        <v>503</v>
      </c>
      <c r="G161" s="397">
        <v>370000</v>
      </c>
      <c r="H161" s="401"/>
      <c r="I161" s="397">
        <v>370000</v>
      </c>
      <c r="J161" s="401"/>
      <c r="K161" s="397">
        <v>340000</v>
      </c>
      <c r="L161" s="401"/>
    </row>
    <row r="162" spans="1:12" s="504" customFormat="1" ht="11.25" customHeight="1">
      <c r="A162" s="527" t="s">
        <v>4</v>
      </c>
      <c r="B162" s="304"/>
      <c r="C162" s="399">
        <v>415000</v>
      </c>
      <c r="D162" s="400"/>
      <c r="E162" s="399">
        <v>414400</v>
      </c>
      <c r="F162" s="398" t="s">
        <v>503</v>
      </c>
      <c r="G162" s="399">
        <v>530000</v>
      </c>
      <c r="H162" s="398"/>
      <c r="I162" s="399">
        <v>516000</v>
      </c>
      <c r="J162" s="398"/>
      <c r="K162" s="399">
        <v>530000</v>
      </c>
      <c r="L162" s="398"/>
    </row>
    <row r="163" spans="1:12" s="504" customFormat="1" ht="11.25">
      <c r="A163" s="309" t="s">
        <v>538</v>
      </c>
      <c r="B163" s="304"/>
      <c r="C163" s="397">
        <v>3072</v>
      </c>
      <c r="D163" s="396"/>
      <c r="E163" s="397">
        <v>4000</v>
      </c>
      <c r="F163" s="396" t="s">
        <v>2</v>
      </c>
      <c r="G163" s="397">
        <v>4545</v>
      </c>
      <c r="H163" s="396" t="s">
        <v>2</v>
      </c>
      <c r="I163" s="397">
        <v>4355</v>
      </c>
      <c r="J163" s="396" t="s">
        <v>2</v>
      </c>
      <c r="K163" s="397">
        <v>900</v>
      </c>
      <c r="L163" s="396" t="s">
        <v>432</v>
      </c>
    </row>
    <row r="164" spans="1:12" ht="11.25">
      <c r="A164" s="528" t="s">
        <v>7</v>
      </c>
      <c r="B164" s="308"/>
      <c r="C164" s="553">
        <v>18300000</v>
      </c>
      <c r="D164" s="554"/>
      <c r="E164" s="553">
        <v>18300000</v>
      </c>
      <c r="F164" s="554"/>
      <c r="G164" s="553">
        <v>19100000</v>
      </c>
      <c r="H164" s="554"/>
      <c r="I164" s="553">
        <v>19700000</v>
      </c>
      <c r="J164" s="554"/>
      <c r="K164" s="553">
        <v>20100000</v>
      </c>
      <c r="L164" s="555"/>
    </row>
    <row r="165" spans="1:12" ht="11.25">
      <c r="A165" s="306" t="s">
        <v>421</v>
      </c>
      <c r="B165" s="308"/>
      <c r="C165" s="393"/>
      <c r="D165" s="391"/>
      <c r="E165" s="393"/>
      <c r="F165" s="391"/>
      <c r="G165" s="393"/>
      <c r="H165" s="391"/>
      <c r="I165" s="393"/>
      <c r="J165" s="391"/>
      <c r="K165" s="393"/>
      <c r="L165" s="391"/>
    </row>
    <row r="166" spans="1:12" ht="11.25">
      <c r="A166" s="300" t="s">
        <v>537</v>
      </c>
      <c r="B166" s="308"/>
      <c r="C166" s="393"/>
      <c r="D166" s="391"/>
      <c r="E166" s="393"/>
      <c r="F166" s="391"/>
      <c r="G166" s="393"/>
      <c r="H166" s="391"/>
      <c r="I166" s="393"/>
      <c r="J166" s="391"/>
      <c r="K166" s="393"/>
      <c r="L166" s="391"/>
    </row>
    <row r="167" spans="1:12" ht="11.25">
      <c r="A167" s="390" t="s">
        <v>6</v>
      </c>
      <c r="B167" s="308"/>
      <c r="C167" s="386">
        <v>3730000</v>
      </c>
      <c r="D167" s="392" t="s">
        <v>2</v>
      </c>
      <c r="E167" s="386">
        <v>3980000</v>
      </c>
      <c r="F167" s="392" t="s">
        <v>2</v>
      </c>
      <c r="G167" s="386">
        <v>4020000</v>
      </c>
      <c r="H167" s="392" t="s">
        <v>2</v>
      </c>
      <c r="I167" s="386">
        <v>4160000</v>
      </c>
      <c r="J167" s="392" t="s">
        <v>2</v>
      </c>
      <c r="K167" s="386">
        <v>4310000</v>
      </c>
      <c r="L167" s="391"/>
    </row>
    <row r="168" spans="1:12" ht="11.25">
      <c r="A168" s="390" t="s">
        <v>185</v>
      </c>
      <c r="B168" s="308"/>
      <c r="C168" s="383">
        <v>11700000</v>
      </c>
      <c r="D168" s="389" t="s">
        <v>2</v>
      </c>
      <c r="E168" s="383">
        <v>11300000</v>
      </c>
      <c r="F168" s="389" t="s">
        <v>2</v>
      </c>
      <c r="G168" s="383">
        <v>11800000</v>
      </c>
      <c r="H168" s="389" t="s">
        <v>2</v>
      </c>
      <c r="I168" s="383">
        <v>12100000</v>
      </c>
      <c r="J168" s="389" t="s">
        <v>2</v>
      </c>
      <c r="K168" s="383">
        <v>12200000</v>
      </c>
      <c r="L168" s="388"/>
    </row>
    <row r="169" spans="1:12" ht="11.25">
      <c r="A169" s="387" t="s">
        <v>4</v>
      </c>
      <c r="B169" s="308"/>
      <c r="C169" s="386">
        <v>15400000</v>
      </c>
      <c r="D169" s="385" t="s">
        <v>2</v>
      </c>
      <c r="E169" s="386">
        <v>15300000</v>
      </c>
      <c r="F169" s="385" t="s">
        <v>2</v>
      </c>
      <c r="G169" s="386">
        <v>15800000</v>
      </c>
      <c r="H169" s="385" t="s">
        <v>2</v>
      </c>
      <c r="I169" s="386">
        <v>16200000</v>
      </c>
      <c r="J169" s="385" t="s">
        <v>2</v>
      </c>
      <c r="K169" s="386">
        <v>16500000</v>
      </c>
      <c r="L169" s="385"/>
    </row>
    <row r="170" spans="1:12" ht="11.25">
      <c r="A170" s="300" t="s">
        <v>490</v>
      </c>
      <c r="B170" s="299"/>
      <c r="C170" s="383">
        <v>2820000</v>
      </c>
      <c r="D170" s="384"/>
      <c r="E170" s="383">
        <v>3000000</v>
      </c>
      <c r="F170" s="384" t="s">
        <v>2</v>
      </c>
      <c r="G170" s="383">
        <v>3280000</v>
      </c>
      <c r="H170" s="384" t="s">
        <v>2</v>
      </c>
      <c r="I170" s="383">
        <v>3480000</v>
      </c>
      <c r="J170" s="384" t="s">
        <v>2</v>
      </c>
      <c r="K170" s="383">
        <v>3560000</v>
      </c>
      <c r="L170" s="383"/>
    </row>
    <row r="171" spans="1:12" ht="12" customHeight="1">
      <c r="A171" s="650" t="s">
        <v>536</v>
      </c>
      <c r="B171" s="637"/>
      <c r="C171" s="637"/>
      <c r="D171" s="637"/>
      <c r="E171" s="637"/>
      <c r="F171" s="637"/>
      <c r="G171" s="637"/>
      <c r="H171" s="637"/>
      <c r="I171" s="637"/>
      <c r="J171" s="637"/>
      <c r="K171" s="637"/>
      <c r="L171" s="637"/>
    </row>
    <row r="172" spans="1:12" ht="12" customHeight="1">
      <c r="A172" s="648" t="s">
        <v>535</v>
      </c>
      <c r="B172" s="649"/>
      <c r="C172" s="649"/>
      <c r="D172" s="649"/>
      <c r="E172" s="649"/>
      <c r="F172" s="649"/>
      <c r="G172" s="649"/>
      <c r="H172" s="649"/>
      <c r="I172" s="649"/>
      <c r="J172" s="649"/>
      <c r="K172" s="649"/>
      <c r="L172" s="649"/>
    </row>
    <row r="173" spans="1:12" ht="12" customHeight="1">
      <c r="A173" s="648" t="s">
        <v>534</v>
      </c>
      <c r="B173" s="649"/>
      <c r="C173" s="649"/>
      <c r="D173" s="649"/>
      <c r="E173" s="649"/>
      <c r="F173" s="649"/>
      <c r="G173" s="649"/>
      <c r="H173" s="649"/>
      <c r="I173" s="649"/>
      <c r="J173" s="649"/>
      <c r="K173" s="649"/>
      <c r="L173" s="649"/>
    </row>
    <row r="174" spans="1:12" ht="12" customHeight="1">
      <c r="A174" s="649" t="s">
        <v>533</v>
      </c>
      <c r="B174" s="649"/>
      <c r="C174" s="649"/>
      <c r="D174" s="649"/>
      <c r="E174" s="649"/>
      <c r="F174" s="649"/>
      <c r="G174" s="649"/>
      <c r="H174" s="649"/>
      <c r="I174" s="649"/>
      <c r="J174" s="649"/>
      <c r="K174" s="649"/>
      <c r="L174" s="649"/>
    </row>
    <row r="175" spans="1:12" ht="12" customHeight="1">
      <c r="A175" s="648" t="s">
        <v>532</v>
      </c>
      <c r="B175" s="649"/>
      <c r="C175" s="649"/>
      <c r="D175" s="649"/>
      <c r="E175" s="649"/>
      <c r="F175" s="649"/>
      <c r="G175" s="649"/>
      <c r="H175" s="649"/>
      <c r="I175" s="649"/>
      <c r="J175" s="649"/>
      <c r="K175" s="649"/>
      <c r="L175" s="649"/>
    </row>
    <row r="176" spans="1:12" ht="12" customHeight="1">
      <c r="A176" s="648" t="s">
        <v>531</v>
      </c>
      <c r="B176" s="649"/>
      <c r="C176" s="649"/>
      <c r="D176" s="649"/>
      <c r="E176" s="649"/>
      <c r="F176" s="649"/>
      <c r="G176" s="649"/>
      <c r="H176" s="649"/>
      <c r="I176" s="649"/>
      <c r="J176" s="649"/>
      <c r="K176" s="649"/>
      <c r="L176" s="649"/>
    </row>
    <row r="177" spans="1:12" s="504" customFormat="1" ht="12" customHeight="1">
      <c r="A177" s="650" t="s">
        <v>530</v>
      </c>
      <c r="B177" s="637"/>
      <c r="C177" s="637"/>
      <c r="D177" s="637"/>
      <c r="E177" s="637"/>
      <c r="F177" s="637"/>
      <c r="G177" s="637"/>
      <c r="H177" s="637"/>
      <c r="I177" s="637"/>
      <c r="J177" s="637"/>
      <c r="K177" s="637"/>
      <c r="L177" s="637"/>
    </row>
    <row r="178" spans="1:12" s="504" customFormat="1" ht="12" customHeight="1">
      <c r="A178" s="637" t="s">
        <v>618</v>
      </c>
      <c r="B178" s="637"/>
      <c r="C178" s="637"/>
      <c r="D178" s="637"/>
      <c r="E178" s="637"/>
      <c r="F178" s="637"/>
      <c r="G178" s="637"/>
      <c r="H178" s="637"/>
      <c r="I178" s="637"/>
      <c r="J178" s="637"/>
      <c r="K178" s="637"/>
      <c r="L178" s="637"/>
    </row>
  </sheetData>
  <sheetProtection/>
  <mergeCells count="27">
    <mergeCell ref="A172:L172"/>
    <mergeCell ref="A125:L125"/>
    <mergeCell ref="A178:L178"/>
    <mergeCell ref="A175:L175"/>
    <mergeCell ref="A176:L176"/>
    <mergeCell ref="A177:L177"/>
    <mergeCell ref="A173:L173"/>
    <mergeCell ref="A171:L171"/>
    <mergeCell ref="A174:L174"/>
    <mergeCell ref="A121:L121"/>
    <mergeCell ref="A1:L1"/>
    <mergeCell ref="A3:L3"/>
    <mergeCell ref="A5:L5"/>
    <mergeCell ref="A4:L4"/>
    <mergeCell ref="A2:L2"/>
    <mergeCell ref="A59:L59"/>
    <mergeCell ref="A60:L60"/>
    <mergeCell ref="A122:L122"/>
    <mergeCell ref="A123:L123"/>
    <mergeCell ref="A124:L124"/>
    <mergeCell ref="A119:L119"/>
    <mergeCell ref="A120:L120"/>
    <mergeCell ref="A61:L61"/>
    <mergeCell ref="A62:L62"/>
    <mergeCell ref="A63:L63"/>
    <mergeCell ref="A64:L64"/>
    <mergeCell ref="A65:L65"/>
  </mergeCells>
  <printOptions/>
  <pageMargins left="0.5" right="0.5" top="0.5" bottom="0.75" header="0.5" footer="0.5"/>
  <pageSetup horizontalDpi="600" verticalDpi="600" orientation="portrait" scale="95" r:id="rId1"/>
  <rowBreaks count="2" manualBreakCount="2">
    <brk id="60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125" zoomScalePageLayoutView="108" workbookViewId="0" topLeftCell="A1">
      <selection activeCell="A1" sqref="A1:K1"/>
    </sheetView>
  </sheetViews>
  <sheetFormatPr defaultColWidth="9.140625" defaultRowHeight="11.25" customHeight="1"/>
  <cols>
    <col min="1" max="1" width="5.28125" style="1" customWidth="1"/>
    <col min="2" max="2" width="8.8515625" style="1" customWidth="1"/>
    <col min="3" max="3" width="16.8515625" style="1" customWidth="1"/>
    <col min="4" max="4" width="2.140625" style="1" customWidth="1"/>
    <col min="5" max="5" width="14.8515625" style="1" customWidth="1"/>
    <col min="6" max="6" width="2.140625" style="1" customWidth="1"/>
    <col min="7" max="7" width="33.7109375" style="1" bestFit="1" customWidth="1"/>
    <col min="8" max="8" width="2.140625" style="1" customWidth="1"/>
    <col min="9" max="9" width="40.7109375" style="1" customWidth="1"/>
    <col min="10" max="10" width="2.140625" style="1" customWidth="1"/>
    <col min="11" max="11" width="10.8515625" style="1" customWidth="1"/>
    <col min="12" max="16384" width="9.140625" style="1" customWidth="1"/>
  </cols>
  <sheetData>
    <row r="1" spans="1:11" ht="11.25" customHeight="1">
      <c r="A1" s="574" t="s">
        <v>13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</row>
    <row r="2" spans="1:11" ht="12" customHeight="1">
      <c r="A2" s="574" t="s">
        <v>392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</row>
    <row r="3" spans="1:11" ht="11.25" customHeight="1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</row>
    <row r="4" spans="1:11" ht="11.25" customHeight="1">
      <c r="A4" s="4"/>
      <c r="B4" s="4"/>
      <c r="C4" s="4"/>
      <c r="D4" s="4"/>
      <c r="E4" s="4"/>
      <c r="F4" s="4"/>
      <c r="G4" s="5"/>
      <c r="H4" s="4"/>
      <c r="I4" s="4"/>
      <c r="J4" s="4"/>
      <c r="K4" s="4" t="s">
        <v>14</v>
      </c>
    </row>
    <row r="5" spans="1:11" ht="11.25" customHeight="1">
      <c r="A5" s="6"/>
      <c r="B5" s="6"/>
      <c r="C5" s="6"/>
      <c r="D5" s="6"/>
      <c r="E5" s="6"/>
      <c r="F5" s="6"/>
      <c r="G5" s="7"/>
      <c r="H5" s="6"/>
      <c r="I5" s="6"/>
      <c r="J5" s="6"/>
      <c r="K5" s="6" t="s">
        <v>15</v>
      </c>
    </row>
    <row r="6" spans="1:11" ht="11.25" customHeight="1">
      <c r="A6" s="3" t="s">
        <v>16</v>
      </c>
      <c r="B6" s="3"/>
      <c r="C6" s="3" t="s">
        <v>12</v>
      </c>
      <c r="D6" s="3"/>
      <c r="E6" s="3" t="s">
        <v>17</v>
      </c>
      <c r="F6" s="3"/>
      <c r="G6" s="8" t="s">
        <v>18</v>
      </c>
      <c r="H6" s="3"/>
      <c r="I6" s="3" t="s">
        <v>19</v>
      </c>
      <c r="J6" s="3"/>
      <c r="K6" s="3" t="s">
        <v>20</v>
      </c>
    </row>
    <row r="7" spans="1:11" s="264" customFormat="1" ht="11.25" customHeight="1">
      <c r="A7" s="256">
        <v>1</v>
      </c>
      <c r="B7" s="261"/>
      <c r="C7" s="256" t="s">
        <v>21</v>
      </c>
      <c r="D7" s="261"/>
      <c r="E7" s="256" t="s">
        <v>22</v>
      </c>
      <c r="F7" s="261"/>
      <c r="G7" s="520" t="s">
        <v>283</v>
      </c>
      <c r="H7" s="520"/>
      <c r="I7" s="262" t="s">
        <v>247</v>
      </c>
      <c r="J7" s="262"/>
      <c r="K7" s="263">
        <v>420</v>
      </c>
    </row>
    <row r="8" spans="1:11" s="264" customFormat="1" ht="12" customHeight="1">
      <c r="A8" s="531">
        <v>2</v>
      </c>
      <c r="B8" s="557"/>
      <c r="C8" s="469" t="s">
        <v>24</v>
      </c>
      <c r="D8" s="469"/>
      <c r="E8" s="469" t="s">
        <v>25</v>
      </c>
      <c r="F8" s="469"/>
      <c r="G8" s="470" t="s">
        <v>284</v>
      </c>
      <c r="H8" s="469"/>
      <c r="I8" s="531" t="s">
        <v>11</v>
      </c>
      <c r="J8" s="469"/>
      <c r="K8" s="558">
        <v>280</v>
      </c>
    </row>
    <row r="9" spans="1:11" s="264" customFormat="1" ht="11.25" customHeight="1">
      <c r="A9" s="531">
        <v>3</v>
      </c>
      <c r="B9" s="557"/>
      <c r="C9" s="469" t="s">
        <v>252</v>
      </c>
      <c r="D9" s="469"/>
      <c r="E9" s="469" t="s">
        <v>26</v>
      </c>
      <c r="F9" s="469"/>
      <c r="G9" s="470" t="s">
        <v>373</v>
      </c>
      <c r="H9" s="469"/>
      <c r="I9" s="469" t="s">
        <v>27</v>
      </c>
      <c r="J9" s="469"/>
      <c r="K9" s="558">
        <v>150</v>
      </c>
    </row>
    <row r="10" spans="1:13" s="264" customFormat="1" ht="11.25" customHeight="1">
      <c r="A10" s="256">
        <v>4</v>
      </c>
      <c r="B10" s="263"/>
      <c r="C10" s="266" t="s">
        <v>28</v>
      </c>
      <c r="D10" s="262"/>
      <c r="E10" s="262" t="s">
        <v>29</v>
      </c>
      <c r="F10" s="262"/>
      <c r="G10" s="262" t="s">
        <v>283</v>
      </c>
      <c r="H10" s="262"/>
      <c r="I10" s="262" t="s">
        <v>246</v>
      </c>
      <c r="J10" s="262"/>
      <c r="K10" s="216">
        <v>100</v>
      </c>
      <c r="M10" s="267"/>
    </row>
    <row r="11" spans="1:13" s="264" customFormat="1" ht="11.25" customHeight="1">
      <c r="A11" s="256">
        <v>5</v>
      </c>
      <c r="B11" s="263"/>
      <c r="C11" s="262" t="s">
        <v>277</v>
      </c>
      <c r="D11" s="262"/>
      <c r="E11" s="262" t="s">
        <v>278</v>
      </c>
      <c r="F11" s="262"/>
      <c r="G11" s="252" t="s">
        <v>11</v>
      </c>
      <c r="H11" s="262"/>
      <c r="I11" s="265" t="s">
        <v>272</v>
      </c>
      <c r="J11" s="265"/>
      <c r="K11" s="216">
        <v>110</v>
      </c>
      <c r="M11" s="267"/>
    </row>
    <row r="12" spans="1:13" s="264" customFormat="1" ht="11.25" customHeight="1">
      <c r="A12" s="256">
        <v>6</v>
      </c>
      <c r="B12" s="263"/>
      <c r="C12" s="262" t="s">
        <v>30</v>
      </c>
      <c r="D12" s="262"/>
      <c r="E12" s="262" t="s">
        <v>31</v>
      </c>
      <c r="F12" s="262"/>
      <c r="G12" s="252" t="s">
        <v>11</v>
      </c>
      <c r="H12" s="262"/>
      <c r="I12" s="262" t="s">
        <v>247</v>
      </c>
      <c r="J12" s="262"/>
      <c r="K12" s="216">
        <v>130</v>
      </c>
      <c r="M12" s="267"/>
    </row>
    <row r="13" spans="1:13" s="264" customFormat="1" ht="11.25" customHeight="1">
      <c r="A13" s="256">
        <v>7</v>
      </c>
      <c r="B13" s="263"/>
      <c r="C13" s="262" t="s">
        <v>32</v>
      </c>
      <c r="D13" s="262"/>
      <c r="E13" s="262" t="s">
        <v>33</v>
      </c>
      <c r="F13" s="262"/>
      <c r="G13" s="252" t="s">
        <v>11</v>
      </c>
      <c r="H13" s="262"/>
      <c r="I13" s="252" t="s">
        <v>11</v>
      </c>
      <c r="J13" s="262"/>
      <c r="K13" s="216">
        <v>80</v>
      </c>
      <c r="M13" s="267"/>
    </row>
    <row r="14" spans="1:13" s="472" customFormat="1" ht="12" customHeight="1">
      <c r="A14" s="256">
        <v>8</v>
      </c>
      <c r="B14" s="263"/>
      <c r="C14" s="262" t="s">
        <v>37</v>
      </c>
      <c r="D14" s="262"/>
      <c r="E14" s="262" t="s">
        <v>33</v>
      </c>
      <c r="F14" s="262"/>
      <c r="G14" s="556" t="s">
        <v>373</v>
      </c>
      <c r="H14" s="262"/>
      <c r="I14" s="262" t="s">
        <v>374</v>
      </c>
      <c r="J14" s="262"/>
      <c r="K14" s="216">
        <v>66</v>
      </c>
      <c r="M14" s="473"/>
    </row>
    <row r="15" spans="1:11" ht="12" customHeight="1">
      <c r="A15" s="468">
        <v>9</v>
      </c>
      <c r="B15" s="474"/>
      <c r="C15" s="462" t="s">
        <v>253</v>
      </c>
      <c r="D15" s="462"/>
      <c r="E15" s="462" t="s">
        <v>39</v>
      </c>
      <c r="F15" s="462"/>
      <c r="G15" s="459" t="s">
        <v>402</v>
      </c>
      <c r="H15" s="462"/>
      <c r="I15" s="462" t="s">
        <v>378</v>
      </c>
      <c r="J15" s="462"/>
      <c r="K15" s="475">
        <v>60</v>
      </c>
    </row>
    <row r="16" spans="1:11" ht="11.25" customHeight="1">
      <c r="A16" s="16">
        <v>10</v>
      </c>
      <c r="B16" s="9"/>
      <c r="C16" s="10" t="s">
        <v>34</v>
      </c>
      <c r="D16" s="10"/>
      <c r="E16" s="10" t="s">
        <v>31</v>
      </c>
      <c r="F16" s="10"/>
      <c r="G16" s="10" t="s">
        <v>283</v>
      </c>
      <c r="H16" s="10"/>
      <c r="I16" s="10" t="s">
        <v>23</v>
      </c>
      <c r="J16" s="10"/>
      <c r="K16" s="12">
        <v>45</v>
      </c>
    </row>
    <row r="17" spans="1:11" ht="11.25" customHeight="1">
      <c r="A17" s="16">
        <v>11</v>
      </c>
      <c r="B17" s="9"/>
      <c r="C17" s="10" t="s">
        <v>258</v>
      </c>
      <c r="D17" s="10"/>
      <c r="E17" s="16" t="s">
        <v>274</v>
      </c>
      <c r="F17" s="10"/>
      <c r="G17" s="11" t="s">
        <v>273</v>
      </c>
      <c r="H17" s="10"/>
      <c r="I17" s="10" t="s">
        <v>268</v>
      </c>
      <c r="J17" s="10"/>
      <c r="K17" s="12">
        <v>40</v>
      </c>
    </row>
    <row r="18" spans="1:11" ht="11.25" customHeight="1">
      <c r="A18" s="16">
        <v>12</v>
      </c>
      <c r="B18" s="9"/>
      <c r="C18" s="10" t="s">
        <v>35</v>
      </c>
      <c r="D18" s="10"/>
      <c r="E18" s="10" t="s">
        <v>36</v>
      </c>
      <c r="F18" s="10"/>
      <c r="G18" s="11" t="s">
        <v>248</v>
      </c>
      <c r="H18" s="10"/>
      <c r="I18" s="10" t="s">
        <v>246</v>
      </c>
      <c r="J18" s="10"/>
      <c r="K18" s="12">
        <v>40</v>
      </c>
    </row>
    <row r="19" spans="1:11" ht="11.25" customHeight="1">
      <c r="A19" s="16">
        <v>13</v>
      </c>
      <c r="B19" s="9"/>
      <c r="C19" s="10" t="s">
        <v>254</v>
      </c>
      <c r="D19" s="10"/>
      <c r="E19" s="10" t="s">
        <v>40</v>
      </c>
      <c r="F19" s="10"/>
      <c r="G19" s="10" t="s">
        <v>283</v>
      </c>
      <c r="H19" s="10"/>
      <c r="I19" s="10" t="s">
        <v>23</v>
      </c>
      <c r="J19" s="10"/>
      <c r="K19" s="12">
        <v>90</v>
      </c>
    </row>
    <row r="20" spans="1:11" ht="12" customHeight="1">
      <c r="A20" s="16">
        <v>14</v>
      </c>
      <c r="B20" s="9"/>
      <c r="C20" s="10" t="s">
        <v>38</v>
      </c>
      <c r="D20" s="10"/>
      <c r="E20" s="10" t="s">
        <v>33</v>
      </c>
      <c r="F20" s="10"/>
      <c r="G20" s="11" t="s">
        <v>373</v>
      </c>
      <c r="H20" s="10"/>
      <c r="I20" s="16" t="s">
        <v>11</v>
      </c>
      <c r="J20" s="16"/>
      <c r="K20" s="12">
        <v>25</v>
      </c>
    </row>
    <row r="21" spans="1:11" ht="11.25" customHeight="1">
      <c r="A21" s="16">
        <v>15</v>
      </c>
      <c r="B21" s="9"/>
      <c r="C21" s="10" t="s">
        <v>265</v>
      </c>
      <c r="D21" s="10"/>
      <c r="E21" s="16" t="s">
        <v>266</v>
      </c>
      <c r="F21" s="10"/>
      <c r="G21" s="17" t="s">
        <v>267</v>
      </c>
      <c r="H21" s="10"/>
      <c r="I21" s="10" t="s">
        <v>247</v>
      </c>
      <c r="J21" s="10"/>
      <c r="K21" s="12">
        <v>30</v>
      </c>
    </row>
    <row r="22" spans="1:11" ht="12" customHeight="1">
      <c r="A22" s="16">
        <v>16</v>
      </c>
      <c r="B22" s="9"/>
      <c r="C22" s="10" t="s">
        <v>281</v>
      </c>
      <c r="D22" s="10"/>
      <c r="E22" s="10" t="s">
        <v>40</v>
      </c>
      <c r="F22" s="10"/>
      <c r="G22" s="11" t="s">
        <v>402</v>
      </c>
      <c r="H22" s="10"/>
      <c r="I22" s="10" t="s">
        <v>23</v>
      </c>
      <c r="J22" s="10"/>
      <c r="K22" s="12">
        <v>10</v>
      </c>
    </row>
    <row r="23" spans="1:11" ht="11.25" customHeight="1">
      <c r="A23" s="16">
        <v>17</v>
      </c>
      <c r="B23" s="9"/>
      <c r="C23" s="10" t="s">
        <v>261</v>
      </c>
      <c r="D23" s="10"/>
      <c r="E23" s="16" t="s">
        <v>259</v>
      </c>
      <c r="F23" s="10"/>
      <c r="G23" s="17" t="s">
        <v>379</v>
      </c>
      <c r="H23" s="10"/>
      <c r="I23" s="68" t="s">
        <v>11</v>
      </c>
      <c r="J23" s="68"/>
      <c r="K23" s="12">
        <v>14</v>
      </c>
    </row>
    <row r="24" spans="1:11" ht="11.25" customHeight="1">
      <c r="A24" s="16">
        <v>18</v>
      </c>
      <c r="B24" s="9"/>
      <c r="C24" s="10" t="s">
        <v>403</v>
      </c>
      <c r="D24" s="10"/>
      <c r="E24" s="10" t="s">
        <v>404</v>
      </c>
      <c r="F24" s="10"/>
      <c r="G24" s="11" t="s">
        <v>405</v>
      </c>
      <c r="H24" s="10"/>
      <c r="I24" s="10" t="s">
        <v>406</v>
      </c>
      <c r="J24" s="10"/>
      <c r="K24" s="12" t="s">
        <v>50</v>
      </c>
    </row>
    <row r="25" spans="1:11" ht="11.25" customHeight="1">
      <c r="A25" s="16">
        <v>19</v>
      </c>
      <c r="B25" s="9"/>
      <c r="C25" s="10" t="s">
        <v>407</v>
      </c>
      <c r="D25" s="10"/>
      <c r="E25" s="16" t="s">
        <v>408</v>
      </c>
      <c r="F25" s="10"/>
      <c r="G25" s="17" t="s">
        <v>409</v>
      </c>
      <c r="H25" s="10"/>
      <c r="I25" s="10" t="s">
        <v>412</v>
      </c>
      <c r="J25" s="68"/>
      <c r="K25" s="12">
        <v>5</v>
      </c>
    </row>
    <row r="26" spans="1:11" ht="12" customHeight="1">
      <c r="A26" s="575" t="s">
        <v>410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</row>
    <row r="27" spans="1:11" ht="12" customHeight="1">
      <c r="A27" s="577" t="s">
        <v>411</v>
      </c>
      <c r="B27" s="577"/>
      <c r="C27" s="577"/>
      <c r="D27" s="577"/>
      <c r="E27" s="577"/>
      <c r="F27" s="577"/>
      <c r="G27" s="577"/>
      <c r="H27" s="577"/>
      <c r="I27" s="577"/>
      <c r="J27" s="577"/>
      <c r="K27" s="577"/>
    </row>
    <row r="28" spans="1:11" ht="12" customHeight="1">
      <c r="A28" s="578" t="s">
        <v>285</v>
      </c>
      <c r="B28" s="577"/>
      <c r="C28" s="577"/>
      <c r="D28" s="577"/>
      <c r="E28" s="577"/>
      <c r="F28" s="577"/>
      <c r="G28" s="577"/>
      <c r="H28" s="577"/>
      <c r="I28" s="577"/>
      <c r="J28" s="577"/>
      <c r="K28" s="577"/>
    </row>
    <row r="29" spans="1:11" ht="12" customHeight="1">
      <c r="A29" s="577" t="s">
        <v>381</v>
      </c>
      <c r="B29" s="578"/>
      <c r="C29" s="578"/>
      <c r="D29" s="578"/>
      <c r="E29" s="578"/>
      <c r="F29" s="578"/>
      <c r="G29" s="578"/>
      <c r="H29" s="578"/>
      <c r="I29" s="578"/>
      <c r="J29" s="578"/>
      <c r="K29" s="578"/>
    </row>
    <row r="30" spans="1:11" ht="12" customHeight="1">
      <c r="A30" s="573" t="s">
        <v>627</v>
      </c>
      <c r="B30" s="573"/>
      <c r="C30" s="573"/>
      <c r="D30" s="573"/>
      <c r="E30" s="573"/>
      <c r="F30" s="573"/>
      <c r="G30" s="573"/>
      <c r="H30" s="573"/>
      <c r="I30" s="573"/>
      <c r="J30" s="573"/>
      <c r="K30" s="573"/>
    </row>
    <row r="31" spans="1:11" ht="12" customHeight="1">
      <c r="A31" s="573" t="s">
        <v>626</v>
      </c>
      <c r="B31" s="573"/>
      <c r="C31" s="573"/>
      <c r="D31" s="573"/>
      <c r="E31" s="573"/>
      <c r="F31" s="573"/>
      <c r="G31" s="573"/>
      <c r="H31" s="573"/>
      <c r="I31" s="573"/>
      <c r="J31" s="573"/>
      <c r="K31" s="573"/>
    </row>
    <row r="32" spans="1:11" ht="11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1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1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1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1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1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1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1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1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1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1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1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1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1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1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1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2" customHeight="1">
      <c r="A48" s="458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1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1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1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1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1.2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11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1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ht="11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ht="12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12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12" customHeight="1">
      <c r="A59" s="80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2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</sheetData>
  <sheetProtection/>
  <mergeCells count="9">
    <mergeCell ref="A31:K31"/>
    <mergeCell ref="A30:K30"/>
    <mergeCell ref="A1:K1"/>
    <mergeCell ref="A26:K26"/>
    <mergeCell ref="A29:K29"/>
    <mergeCell ref="A2:K2"/>
    <mergeCell ref="A3:K3"/>
    <mergeCell ref="A27:K27"/>
    <mergeCell ref="A28:K28"/>
  </mergeCells>
  <printOptions/>
  <pageMargins left="1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A1" sqref="A1:I1"/>
    </sheetView>
  </sheetViews>
  <sheetFormatPr defaultColWidth="9.140625" defaultRowHeight="11.25" customHeight="1"/>
  <cols>
    <col min="1" max="1" width="43.8515625" style="189" customWidth="1"/>
    <col min="2" max="2" width="1.8515625" style="189" customWidth="1"/>
    <col min="3" max="3" width="11.8515625" style="189" customWidth="1"/>
    <col min="4" max="4" width="1.8515625" style="260" customWidth="1"/>
    <col min="5" max="5" width="11.8515625" style="189" customWidth="1"/>
    <col min="6" max="6" width="2.00390625" style="189" customWidth="1"/>
    <col min="7" max="7" width="11.8515625" style="189" customWidth="1"/>
    <col min="8" max="8" width="1.8515625" style="189" customWidth="1"/>
    <col min="9" max="9" width="11.8515625" style="189" customWidth="1"/>
    <col min="10" max="16384" width="9.140625" style="189" customWidth="1"/>
  </cols>
  <sheetData>
    <row r="1" spans="1:9" ht="11.25" customHeight="1">
      <c r="A1" s="582" t="s">
        <v>369</v>
      </c>
      <c r="B1" s="582"/>
      <c r="C1" s="582"/>
      <c r="D1" s="582"/>
      <c r="E1" s="582"/>
      <c r="F1" s="582"/>
      <c r="G1" s="582"/>
      <c r="H1" s="582"/>
      <c r="I1" s="582"/>
    </row>
    <row r="2" spans="1:9" ht="11.25" customHeight="1">
      <c r="A2" s="582" t="s">
        <v>41</v>
      </c>
      <c r="B2" s="582"/>
      <c r="C2" s="582"/>
      <c r="D2" s="582"/>
      <c r="E2" s="582"/>
      <c r="F2" s="582"/>
      <c r="G2" s="582"/>
      <c r="H2" s="582"/>
      <c r="I2" s="582"/>
    </row>
    <row r="3" spans="1:9" ht="12" customHeight="1">
      <c r="A3" s="582" t="s">
        <v>289</v>
      </c>
      <c r="B3" s="582"/>
      <c r="C3" s="582"/>
      <c r="D3" s="582"/>
      <c r="E3" s="582"/>
      <c r="F3" s="582"/>
      <c r="G3" s="582"/>
      <c r="H3" s="582"/>
      <c r="I3" s="582"/>
    </row>
    <row r="4" spans="1:9" ht="11.25" customHeight="1">
      <c r="A4" s="582"/>
      <c r="B4" s="582"/>
      <c r="C4" s="582"/>
      <c r="D4" s="582"/>
      <c r="E4" s="582"/>
      <c r="F4" s="582"/>
      <c r="G4" s="582"/>
      <c r="H4" s="582"/>
      <c r="I4" s="582"/>
    </row>
    <row r="5" spans="1:9" ht="11.25" customHeight="1">
      <c r="A5" s="582" t="s">
        <v>42</v>
      </c>
      <c r="B5" s="582"/>
      <c r="C5" s="582"/>
      <c r="D5" s="582"/>
      <c r="E5" s="582"/>
      <c r="F5" s="582"/>
      <c r="G5" s="582"/>
      <c r="H5" s="582"/>
      <c r="I5" s="582"/>
    </row>
    <row r="6" spans="1:9" ht="11.25" customHeight="1">
      <c r="A6" s="582"/>
      <c r="B6" s="582"/>
      <c r="C6" s="582"/>
      <c r="D6" s="582"/>
      <c r="E6" s="582"/>
      <c r="F6" s="582"/>
      <c r="G6" s="582"/>
      <c r="H6" s="582"/>
      <c r="I6" s="582"/>
    </row>
    <row r="7" spans="1:9" ht="11.25" customHeight="1">
      <c r="A7" s="248"/>
      <c r="B7" s="249"/>
      <c r="C7" s="580">
        <v>2011</v>
      </c>
      <c r="D7" s="580"/>
      <c r="E7" s="580"/>
      <c r="F7" s="249"/>
      <c r="G7" s="580">
        <v>2012</v>
      </c>
      <c r="H7" s="580"/>
      <c r="I7" s="580"/>
    </row>
    <row r="8" spans="1:9" ht="11.25" customHeight="1">
      <c r="A8" s="218"/>
      <c r="B8" s="219"/>
      <c r="C8" s="477" t="s">
        <v>43</v>
      </c>
      <c r="D8" s="471"/>
      <c r="E8" s="477" t="s">
        <v>44</v>
      </c>
      <c r="F8" s="471"/>
      <c r="G8" s="480" t="s">
        <v>43</v>
      </c>
      <c r="H8" s="219"/>
      <c r="I8" s="190" t="s">
        <v>44</v>
      </c>
    </row>
    <row r="9" spans="1:9" ht="11.25" customHeight="1">
      <c r="A9" s="250" t="s">
        <v>45</v>
      </c>
      <c r="B9" s="251"/>
      <c r="C9" s="250" t="s">
        <v>334</v>
      </c>
      <c r="D9" s="251"/>
      <c r="E9" s="250" t="s">
        <v>46</v>
      </c>
      <c r="F9" s="251"/>
      <c r="G9" s="481" t="s">
        <v>334</v>
      </c>
      <c r="H9" s="251"/>
      <c r="I9" s="250" t="s">
        <v>46</v>
      </c>
    </row>
    <row r="10" spans="1:9" ht="11.25" customHeight="1">
      <c r="A10" s="211" t="s">
        <v>47</v>
      </c>
      <c r="B10" s="219"/>
      <c r="C10" s="219"/>
      <c r="D10" s="219"/>
      <c r="E10" s="219"/>
      <c r="F10" s="219"/>
      <c r="G10" s="219"/>
      <c r="H10" s="219"/>
      <c r="I10" s="219"/>
    </row>
    <row r="11" spans="1:9" ht="11.25" customHeight="1">
      <c r="A11" s="252" t="s">
        <v>48</v>
      </c>
      <c r="B11" s="219"/>
      <c r="C11" s="35">
        <v>187000000</v>
      </c>
      <c r="D11" s="206" t="s">
        <v>2</v>
      </c>
      <c r="E11" s="35">
        <v>640000</v>
      </c>
      <c r="F11" s="45" t="s">
        <v>2</v>
      </c>
      <c r="G11" s="35">
        <v>180000000</v>
      </c>
      <c r="H11" s="35"/>
      <c r="I11" s="35">
        <v>647000</v>
      </c>
    </row>
    <row r="12" spans="1:9" ht="11.25" customHeight="1">
      <c r="A12" s="539" t="s">
        <v>49</v>
      </c>
      <c r="B12" s="219"/>
      <c r="C12" s="42" t="s">
        <v>50</v>
      </c>
      <c r="D12" s="42"/>
      <c r="E12" s="42">
        <v>447000</v>
      </c>
      <c r="F12" s="253"/>
      <c r="G12" s="42" t="s">
        <v>50</v>
      </c>
      <c r="H12" s="42"/>
      <c r="I12" s="42">
        <v>471000</v>
      </c>
    </row>
    <row r="13" spans="1:9" ht="11.25" customHeight="1">
      <c r="A13" s="254" t="s">
        <v>4</v>
      </c>
      <c r="B13" s="219"/>
      <c r="C13" s="222" t="s">
        <v>50</v>
      </c>
      <c r="D13" s="222"/>
      <c r="E13" s="222">
        <v>1090000</v>
      </c>
      <c r="F13" s="45"/>
      <c r="G13" s="222" t="s">
        <v>50</v>
      </c>
      <c r="H13" s="222"/>
      <c r="I13" s="222">
        <v>1120000</v>
      </c>
    </row>
    <row r="14" spans="1:9" s="467" customFormat="1" ht="11.25" customHeight="1">
      <c r="A14" s="218" t="s">
        <v>245</v>
      </c>
      <c r="B14" s="219"/>
      <c r="C14" s="35"/>
      <c r="D14" s="35"/>
      <c r="E14" s="35"/>
      <c r="F14" s="255"/>
      <c r="G14" s="482"/>
      <c r="H14" s="35"/>
      <c r="I14" s="35"/>
    </row>
    <row r="15" spans="1:9" ht="11.25" customHeight="1">
      <c r="A15" s="539" t="s">
        <v>51</v>
      </c>
      <c r="B15" s="219"/>
      <c r="C15" s="35" t="s">
        <v>50</v>
      </c>
      <c r="D15" s="35"/>
      <c r="E15" s="35" t="s">
        <v>3</v>
      </c>
      <c r="F15" s="218"/>
      <c r="G15" s="546" t="s">
        <v>50</v>
      </c>
      <c r="H15" s="35"/>
      <c r="I15" s="35" t="s">
        <v>3</v>
      </c>
    </row>
    <row r="16" spans="1:9" ht="12" customHeight="1">
      <c r="A16" s="531" t="s">
        <v>333</v>
      </c>
      <c r="B16" s="219"/>
      <c r="C16" s="48">
        <v>5230000</v>
      </c>
      <c r="D16" s="48"/>
      <c r="E16" s="257">
        <v>25100</v>
      </c>
      <c r="F16" s="258"/>
      <c r="G16" s="48">
        <v>5300000</v>
      </c>
      <c r="H16" s="48"/>
      <c r="I16" s="257">
        <v>48900</v>
      </c>
    </row>
    <row r="17" spans="1:9" ht="11.25" customHeight="1">
      <c r="A17" s="259" t="s">
        <v>7</v>
      </c>
      <c r="B17" s="251"/>
      <c r="C17" s="42" t="s">
        <v>52</v>
      </c>
      <c r="D17" s="42"/>
      <c r="E17" s="42">
        <v>1110000</v>
      </c>
      <c r="F17" s="45"/>
      <c r="G17" s="42" t="s">
        <v>52</v>
      </c>
      <c r="H17" s="42"/>
      <c r="I17" s="42">
        <v>1170000</v>
      </c>
    </row>
    <row r="18" spans="1:9" ht="12" customHeight="1">
      <c r="A18" s="584" t="s">
        <v>612</v>
      </c>
      <c r="B18" s="585"/>
      <c r="C18" s="585"/>
      <c r="D18" s="585"/>
      <c r="E18" s="585"/>
      <c r="F18" s="585"/>
      <c r="G18" s="585"/>
      <c r="H18" s="585"/>
      <c r="I18" s="585"/>
    </row>
    <row r="19" spans="1:9" ht="12" customHeight="1">
      <c r="A19" s="566" t="s">
        <v>611</v>
      </c>
      <c r="B19" s="573"/>
      <c r="C19" s="573"/>
      <c r="D19" s="573"/>
      <c r="E19" s="573"/>
      <c r="F19" s="573"/>
      <c r="G19" s="573"/>
      <c r="H19" s="573"/>
      <c r="I19" s="573"/>
    </row>
    <row r="20" spans="1:11" ht="12" customHeight="1">
      <c r="A20" s="581" t="s">
        <v>290</v>
      </c>
      <c r="B20" s="581"/>
      <c r="C20" s="581"/>
      <c r="D20" s="581"/>
      <c r="E20" s="581"/>
      <c r="F20" s="581"/>
      <c r="G20" s="581"/>
      <c r="H20" s="581"/>
      <c r="I20" s="581"/>
      <c r="J20" s="463"/>
      <c r="K20" s="463"/>
    </row>
    <row r="21" spans="1:9" ht="12" customHeight="1">
      <c r="A21" s="564" t="s">
        <v>375</v>
      </c>
      <c r="B21" s="583"/>
      <c r="C21" s="583"/>
      <c r="D21" s="583"/>
      <c r="E21" s="583"/>
      <c r="F21" s="583"/>
      <c r="G21" s="583"/>
      <c r="H21" s="583"/>
      <c r="I21" s="583"/>
    </row>
    <row r="22" spans="3:9" ht="11.25" customHeight="1">
      <c r="C22" s="463"/>
      <c r="E22" s="463"/>
      <c r="F22" s="463"/>
      <c r="G22" s="460"/>
      <c r="H22" s="463"/>
      <c r="I22" s="463"/>
    </row>
    <row r="30" ht="11.25" customHeight="1">
      <c r="A30" s="247"/>
    </row>
    <row r="47" ht="11.25" customHeight="1">
      <c r="A47" s="457"/>
    </row>
    <row r="58" ht="12" customHeight="1"/>
  </sheetData>
  <sheetProtection/>
  <mergeCells count="12">
    <mergeCell ref="A21:I21"/>
    <mergeCell ref="A18:I18"/>
    <mergeCell ref="A5:I5"/>
    <mergeCell ref="A6:I6"/>
    <mergeCell ref="C7:E7"/>
    <mergeCell ref="A19:I19"/>
    <mergeCell ref="G7:I7"/>
    <mergeCell ref="A20:I20"/>
    <mergeCell ref="A1:I1"/>
    <mergeCell ref="A2:I2"/>
    <mergeCell ref="A3:I3"/>
    <mergeCell ref="A4:I4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34" sqref="A34"/>
    </sheetView>
  </sheetViews>
  <sheetFormatPr defaultColWidth="9.140625" defaultRowHeight="11.25" customHeight="1"/>
  <cols>
    <col min="1" max="1" width="22.28125" style="189" customWidth="1"/>
    <col min="2" max="2" width="1.8515625" style="189" customWidth="1"/>
    <col min="3" max="3" width="8.140625" style="189" customWidth="1"/>
    <col min="4" max="4" width="2.28125" style="189" bestFit="1" customWidth="1"/>
    <col min="5" max="5" width="10.8515625" style="189" customWidth="1"/>
    <col min="6" max="6" width="1.8515625" style="189" customWidth="1"/>
    <col min="7" max="7" width="15.00390625" style="189" customWidth="1"/>
    <col min="8" max="8" width="1.8515625" style="189" customWidth="1"/>
    <col min="9" max="9" width="10.00390625" style="189" customWidth="1"/>
    <col min="10" max="10" width="1.8515625" style="247" customWidth="1"/>
    <col min="11" max="11" width="9.140625" style="189" bestFit="1" customWidth="1"/>
    <col min="12" max="12" width="1.8515625" style="189" customWidth="1"/>
    <col min="13" max="16384" width="9.140625" style="189" customWidth="1"/>
  </cols>
  <sheetData>
    <row r="1" spans="1:12" ht="11.25" customHeight="1">
      <c r="A1" s="587" t="s">
        <v>269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</row>
    <row r="2" spans="1:12" ht="12" customHeight="1">
      <c r="A2" s="587" t="s">
        <v>291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</row>
    <row r="3" spans="1:12" ht="11.25" customHeight="1">
      <c r="A3" s="587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</row>
    <row r="4" spans="1:12" ht="11.25" customHeight="1">
      <c r="A4" s="587" t="s">
        <v>42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</row>
    <row r="5" spans="1:12" ht="11.25" customHeight="1">
      <c r="A5" s="592"/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</row>
    <row r="6" spans="1:12" ht="11.25" customHeight="1">
      <c r="A6" s="227"/>
      <c r="B6" s="227"/>
      <c r="C6" s="227"/>
      <c r="D6" s="227"/>
      <c r="E6" s="227"/>
      <c r="F6" s="227"/>
      <c r="G6" s="227" t="s">
        <v>53</v>
      </c>
      <c r="H6" s="228"/>
      <c r="I6" s="227" t="s">
        <v>54</v>
      </c>
      <c r="J6" s="228"/>
      <c r="K6" s="227"/>
      <c r="L6" s="229"/>
    </row>
    <row r="7" spans="1:11" ht="11.25" customHeight="1">
      <c r="A7" s="226"/>
      <c r="B7" s="226"/>
      <c r="C7" s="226"/>
      <c r="D7" s="226"/>
      <c r="E7" s="226"/>
      <c r="F7" s="226"/>
      <c r="G7" s="226" t="s">
        <v>55</v>
      </c>
      <c r="H7" s="230"/>
      <c r="I7" s="226" t="s">
        <v>56</v>
      </c>
      <c r="J7" s="230"/>
      <c r="K7" s="226"/>
    </row>
    <row r="8" spans="1:12" ht="11.25" customHeight="1">
      <c r="A8" s="282" t="s">
        <v>57</v>
      </c>
      <c r="B8" s="282"/>
      <c r="C8" s="282" t="s">
        <v>10</v>
      </c>
      <c r="D8" s="282"/>
      <c r="E8" s="282" t="s">
        <v>9</v>
      </c>
      <c r="F8" s="282"/>
      <c r="G8" s="282" t="s">
        <v>58</v>
      </c>
      <c r="H8" s="283"/>
      <c r="I8" s="282" t="s">
        <v>59</v>
      </c>
      <c r="J8" s="283"/>
      <c r="K8" s="282" t="s">
        <v>4</v>
      </c>
      <c r="L8" s="246"/>
    </row>
    <row r="9" spans="1:11" ht="11.25" customHeight="1">
      <c r="A9" s="231" t="s">
        <v>362</v>
      </c>
      <c r="B9" s="232"/>
      <c r="C9" s="35" t="s">
        <v>0</v>
      </c>
      <c r="D9" s="29" t="s">
        <v>0</v>
      </c>
      <c r="E9" s="35" t="s">
        <v>0</v>
      </c>
      <c r="F9" s="29" t="s">
        <v>0</v>
      </c>
      <c r="G9" s="35" t="s">
        <v>0</v>
      </c>
      <c r="H9" s="233"/>
      <c r="I9" s="35" t="s">
        <v>0</v>
      </c>
      <c r="J9" s="233" t="s">
        <v>0</v>
      </c>
      <c r="K9" s="35" t="s">
        <v>0</v>
      </c>
    </row>
    <row r="10" spans="1:12" ht="11.25" customHeight="1">
      <c r="A10" s="234" t="s">
        <v>60</v>
      </c>
      <c r="B10" s="235"/>
      <c r="C10" s="40">
        <v>655000</v>
      </c>
      <c r="D10" s="217" t="s">
        <v>400</v>
      </c>
      <c r="E10" s="40" t="s">
        <v>3</v>
      </c>
      <c r="F10" s="236"/>
      <c r="G10" s="40">
        <v>77200</v>
      </c>
      <c r="H10" s="237"/>
      <c r="I10" s="40">
        <v>157000</v>
      </c>
      <c r="J10" s="237"/>
      <c r="K10" s="40">
        <v>889000</v>
      </c>
      <c r="L10" s="238" t="s">
        <v>2</v>
      </c>
    </row>
    <row r="11" spans="1:12" ht="12" customHeight="1">
      <c r="A11" s="485" t="s">
        <v>393</v>
      </c>
      <c r="B11" s="240"/>
      <c r="C11" s="241">
        <v>430000</v>
      </c>
      <c r="D11" s="242"/>
      <c r="E11" s="241">
        <v>1270000</v>
      </c>
      <c r="F11" s="242"/>
      <c r="G11" s="241">
        <v>56600</v>
      </c>
      <c r="H11" s="243"/>
      <c r="I11" s="241">
        <v>5000</v>
      </c>
      <c r="J11" s="243"/>
      <c r="K11" s="241">
        <v>1760000</v>
      </c>
      <c r="L11" s="244"/>
    </row>
    <row r="12" spans="1:12" ht="11.25" customHeight="1">
      <c r="A12" s="239" t="s">
        <v>61</v>
      </c>
      <c r="B12" s="240"/>
      <c r="C12" s="241">
        <v>10100</v>
      </c>
      <c r="D12" s="242"/>
      <c r="E12" s="245" t="s">
        <v>62</v>
      </c>
      <c r="F12" s="242"/>
      <c r="G12" s="241">
        <v>4410</v>
      </c>
      <c r="H12" s="243"/>
      <c r="I12" s="245" t="s">
        <v>62</v>
      </c>
      <c r="J12" s="243"/>
      <c r="K12" s="241">
        <v>14500</v>
      </c>
      <c r="L12" s="244"/>
    </row>
    <row r="13" spans="1:12" ht="11.25" customHeight="1">
      <c r="A13" s="239" t="s">
        <v>63</v>
      </c>
      <c r="B13" s="240"/>
      <c r="C13" s="245" t="s">
        <v>62</v>
      </c>
      <c r="D13" s="242"/>
      <c r="E13" s="245" t="s">
        <v>62</v>
      </c>
      <c r="F13" s="242"/>
      <c r="G13" s="245">
        <v>61600</v>
      </c>
      <c r="H13" s="243"/>
      <c r="I13" s="245" t="s">
        <v>62</v>
      </c>
      <c r="J13" s="243"/>
      <c r="K13" s="241">
        <v>61600</v>
      </c>
      <c r="L13" s="244"/>
    </row>
    <row r="14" spans="1:12" ht="11.25" customHeight="1">
      <c r="A14" s="239" t="s">
        <v>64</v>
      </c>
      <c r="B14" s="240"/>
      <c r="C14" s="241">
        <v>39300</v>
      </c>
      <c r="D14" s="242"/>
      <c r="E14" s="245" t="s">
        <v>62</v>
      </c>
      <c r="F14" s="242"/>
      <c r="G14" s="525" t="s">
        <v>65</v>
      </c>
      <c r="H14" s="243"/>
      <c r="I14" s="525" t="s">
        <v>65</v>
      </c>
      <c r="J14" s="243"/>
      <c r="K14" s="241">
        <v>40400</v>
      </c>
      <c r="L14" s="244"/>
    </row>
    <row r="15" spans="1:11" ht="11.25" customHeight="1">
      <c r="A15" s="231" t="s">
        <v>380</v>
      </c>
      <c r="B15" s="232"/>
      <c r="C15" s="35"/>
      <c r="D15" s="29"/>
      <c r="E15" s="35"/>
      <c r="F15" s="29"/>
      <c r="G15" s="35"/>
      <c r="H15" s="233"/>
      <c r="I15" s="35"/>
      <c r="J15" s="233"/>
      <c r="K15" s="35"/>
    </row>
    <row r="16" spans="1:12" ht="12" customHeight="1">
      <c r="A16" s="234" t="s">
        <v>60</v>
      </c>
      <c r="B16" s="235"/>
      <c r="C16" s="40">
        <v>659000</v>
      </c>
      <c r="D16" s="217">
        <v>2</v>
      </c>
      <c r="E16" s="40" t="s">
        <v>3</v>
      </c>
      <c r="F16" s="236"/>
      <c r="G16" s="40">
        <v>75900</v>
      </c>
      <c r="H16" s="237"/>
      <c r="I16" s="40">
        <v>157000</v>
      </c>
      <c r="J16" s="237"/>
      <c r="K16" s="40">
        <v>891000</v>
      </c>
      <c r="L16" s="246"/>
    </row>
    <row r="17" spans="1:12" ht="12" customHeight="1">
      <c r="A17" s="485" t="s">
        <v>393</v>
      </c>
      <c r="B17" s="240"/>
      <c r="C17" s="241">
        <v>424000</v>
      </c>
      <c r="D17" s="242"/>
      <c r="E17" s="241">
        <v>1280000</v>
      </c>
      <c r="F17" s="242"/>
      <c r="G17" s="241">
        <v>54500</v>
      </c>
      <c r="H17" s="243"/>
      <c r="I17" s="241">
        <v>4510</v>
      </c>
      <c r="J17" s="243"/>
      <c r="K17" s="241">
        <v>1760000</v>
      </c>
      <c r="L17" s="244"/>
    </row>
    <row r="18" spans="1:12" ht="11.25" customHeight="1">
      <c r="A18" s="239" t="s">
        <v>61</v>
      </c>
      <c r="B18" s="240"/>
      <c r="C18" s="241">
        <v>10100</v>
      </c>
      <c r="D18" s="242"/>
      <c r="E18" s="245" t="s">
        <v>62</v>
      </c>
      <c r="F18" s="242"/>
      <c r="G18" s="241">
        <v>4540</v>
      </c>
      <c r="H18" s="243"/>
      <c r="I18" s="245" t="s">
        <v>62</v>
      </c>
      <c r="J18" s="243"/>
      <c r="K18" s="241">
        <v>14600</v>
      </c>
      <c r="L18" s="244"/>
    </row>
    <row r="19" spans="1:12" ht="11.25" customHeight="1">
      <c r="A19" s="239" t="s">
        <v>63</v>
      </c>
      <c r="B19" s="240"/>
      <c r="C19" s="245" t="s">
        <v>62</v>
      </c>
      <c r="D19" s="242"/>
      <c r="E19" s="245" t="s">
        <v>62</v>
      </c>
      <c r="F19" s="242"/>
      <c r="G19" s="245">
        <v>65100</v>
      </c>
      <c r="H19" s="243"/>
      <c r="I19" s="245" t="s">
        <v>62</v>
      </c>
      <c r="J19" s="243"/>
      <c r="K19" s="241">
        <v>65100</v>
      </c>
      <c r="L19" s="244"/>
    </row>
    <row r="20" spans="1:12" ht="11.25" customHeight="1">
      <c r="A20" s="239" t="s">
        <v>64</v>
      </c>
      <c r="B20" s="240"/>
      <c r="C20" s="241">
        <v>40000</v>
      </c>
      <c r="D20" s="242"/>
      <c r="E20" s="245" t="s">
        <v>62</v>
      </c>
      <c r="F20" s="242"/>
      <c r="G20" s="525" t="s">
        <v>65</v>
      </c>
      <c r="H20" s="243"/>
      <c r="I20" s="525" t="s">
        <v>65</v>
      </c>
      <c r="J20" s="243"/>
      <c r="K20" s="241">
        <v>49700</v>
      </c>
      <c r="L20" s="244"/>
    </row>
    <row r="21" spans="1:12" ht="12" customHeight="1">
      <c r="A21" s="589" t="s">
        <v>595</v>
      </c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1"/>
    </row>
    <row r="22" spans="1:12" ht="12" customHeight="1">
      <c r="A22" s="586" t="s">
        <v>290</v>
      </c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73"/>
    </row>
    <row r="23" spans="1:12" ht="12" customHeight="1">
      <c r="A23" s="586" t="s">
        <v>394</v>
      </c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</row>
    <row r="24" spans="1:12" ht="12" customHeight="1">
      <c r="A24" s="586" t="s">
        <v>395</v>
      </c>
      <c r="B24" s="583"/>
      <c r="C24" s="583"/>
      <c r="D24" s="583"/>
      <c r="E24" s="583"/>
      <c r="F24" s="583"/>
      <c r="G24" s="583"/>
      <c r="H24" s="583"/>
      <c r="I24" s="583"/>
      <c r="J24" s="583"/>
      <c r="K24" s="583"/>
      <c r="L24" s="573"/>
    </row>
    <row r="25" spans="1:12" ht="12" customHeight="1">
      <c r="A25" s="586" t="s">
        <v>596</v>
      </c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73"/>
    </row>
  </sheetData>
  <sheetProtection/>
  <mergeCells count="10">
    <mergeCell ref="A23:L23"/>
    <mergeCell ref="A22:L22"/>
    <mergeCell ref="A24:L24"/>
    <mergeCell ref="A25:L25"/>
    <mergeCell ref="A1:L1"/>
    <mergeCell ref="A2:L2"/>
    <mergeCell ref="A4:L4"/>
    <mergeCell ref="A21:L21"/>
    <mergeCell ref="A3:L3"/>
    <mergeCell ref="A5:L5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Q27" sqref="Q27"/>
    </sheetView>
  </sheetViews>
  <sheetFormatPr defaultColWidth="9.140625" defaultRowHeight="11.25" customHeight="1"/>
  <cols>
    <col min="1" max="1" width="19.8515625" style="23" customWidth="1"/>
    <col min="2" max="2" width="1.8515625" style="23" customWidth="1"/>
    <col min="3" max="3" width="11.140625" style="23" customWidth="1"/>
    <col min="4" max="4" width="1.8515625" style="23" customWidth="1"/>
    <col min="5" max="5" width="11.8515625" style="23" customWidth="1"/>
    <col min="6" max="6" width="1.8515625" style="72" customWidth="1"/>
    <col min="7" max="7" width="10.8515625" style="23" customWidth="1"/>
    <col min="8" max="8" width="1.8515625" style="23" customWidth="1"/>
    <col min="9" max="9" width="13.8515625" style="23" customWidth="1"/>
    <col min="10" max="10" width="1.8515625" style="23" customWidth="1"/>
    <col min="11" max="11" width="16.00390625" style="23" customWidth="1"/>
    <col min="12" max="16384" width="9.140625" style="23" customWidth="1"/>
  </cols>
  <sheetData>
    <row r="1" spans="1:11" ht="11.25" customHeight="1">
      <c r="A1" s="596" t="s">
        <v>66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1" ht="12" customHeight="1">
      <c r="A2" s="596" t="s">
        <v>292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</row>
    <row r="3" spans="1:11" ht="11.25" customHeight="1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</row>
    <row r="4" spans="1:11" ht="11.25" customHeight="1">
      <c r="A4" s="596" t="s">
        <v>42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</row>
    <row r="5" spans="1:11" ht="11.25" customHeight="1">
      <c r="A5" s="594"/>
      <c r="B5" s="594"/>
      <c r="C5" s="594"/>
      <c r="D5" s="594"/>
      <c r="E5" s="594"/>
      <c r="F5" s="594"/>
      <c r="G5" s="594"/>
      <c r="H5" s="594"/>
      <c r="I5" s="594"/>
      <c r="J5" s="594"/>
      <c r="K5" s="594"/>
    </row>
    <row r="6" spans="1:11" ht="11.25" customHeight="1">
      <c r="A6" s="81"/>
      <c r="B6" s="81"/>
      <c r="C6" s="81"/>
      <c r="D6" s="82"/>
      <c r="E6" s="81" t="s">
        <v>67</v>
      </c>
      <c r="F6" s="62"/>
      <c r="G6" s="81" t="s">
        <v>68</v>
      </c>
      <c r="H6" s="82"/>
      <c r="I6" s="81" t="s">
        <v>69</v>
      </c>
      <c r="J6" s="83"/>
      <c r="K6" s="81"/>
    </row>
    <row r="7" spans="1:11" ht="11.25" customHeight="1">
      <c r="A7" s="84" t="s">
        <v>70</v>
      </c>
      <c r="B7" s="84"/>
      <c r="C7" s="286" t="s">
        <v>71</v>
      </c>
      <c r="D7" s="289"/>
      <c r="E7" s="286" t="s">
        <v>72</v>
      </c>
      <c r="F7" s="109"/>
      <c r="G7" s="286" t="s">
        <v>73</v>
      </c>
      <c r="H7" s="289"/>
      <c r="I7" s="290" t="s">
        <v>74</v>
      </c>
      <c r="J7" s="291"/>
      <c r="K7" s="286" t="s">
        <v>75</v>
      </c>
    </row>
    <row r="8" spans="1:11" ht="11.25" customHeight="1">
      <c r="A8" s="88" t="s">
        <v>362</v>
      </c>
      <c r="B8" s="65"/>
      <c r="C8" s="20"/>
      <c r="D8" s="288"/>
      <c r="E8" s="20"/>
      <c r="F8" s="62"/>
      <c r="G8" s="20"/>
      <c r="H8" s="288"/>
      <c r="I8" s="20"/>
      <c r="J8" s="83"/>
      <c r="K8" s="20"/>
    </row>
    <row r="9" spans="1:11" ht="11.25" customHeight="1">
      <c r="A9" s="53" t="s">
        <v>76</v>
      </c>
      <c r="B9" s="47"/>
      <c r="C9" s="41">
        <v>1270000</v>
      </c>
      <c r="D9" s="90"/>
      <c r="E9" s="91" t="s">
        <v>62</v>
      </c>
      <c r="F9" s="92"/>
      <c r="G9" s="91" t="s">
        <v>62</v>
      </c>
      <c r="H9" s="90"/>
      <c r="I9" s="91" t="s">
        <v>62</v>
      </c>
      <c r="J9" s="89"/>
      <c r="K9" s="41">
        <v>1270000</v>
      </c>
    </row>
    <row r="10" spans="1:11" ht="11.25" customHeight="1">
      <c r="A10" s="49" t="s">
        <v>77</v>
      </c>
      <c r="B10" s="47"/>
      <c r="C10" s="41">
        <v>305000</v>
      </c>
      <c r="D10" s="90"/>
      <c r="E10" s="91" t="s">
        <v>3</v>
      </c>
      <c r="F10" s="92"/>
      <c r="G10" s="41">
        <v>43800</v>
      </c>
      <c r="H10" s="90"/>
      <c r="I10" s="41">
        <v>81700</v>
      </c>
      <c r="J10" s="89"/>
      <c r="K10" s="41">
        <v>430000</v>
      </c>
    </row>
    <row r="11" spans="1:11" ht="11.25" customHeight="1">
      <c r="A11" s="53" t="s">
        <v>78</v>
      </c>
      <c r="B11" s="47"/>
      <c r="C11" s="91" t="s">
        <v>3</v>
      </c>
      <c r="D11" s="90"/>
      <c r="E11" s="91" t="s">
        <v>3</v>
      </c>
      <c r="F11" s="92"/>
      <c r="G11" s="91" t="s">
        <v>62</v>
      </c>
      <c r="H11" s="90"/>
      <c r="I11" s="91">
        <v>1520</v>
      </c>
      <c r="J11" s="89"/>
      <c r="K11" s="41">
        <v>1520</v>
      </c>
    </row>
    <row r="12" spans="1:11" ht="11.25" customHeight="1">
      <c r="A12" s="49" t="s">
        <v>79</v>
      </c>
      <c r="B12" s="47"/>
      <c r="C12" s="41" t="s">
        <v>3</v>
      </c>
      <c r="D12" s="90"/>
      <c r="E12" s="41" t="s">
        <v>3</v>
      </c>
      <c r="F12" s="92"/>
      <c r="G12" s="91" t="s">
        <v>3</v>
      </c>
      <c r="H12" s="90"/>
      <c r="I12" s="41">
        <v>5000</v>
      </c>
      <c r="J12" s="83"/>
      <c r="K12" s="41">
        <v>5000</v>
      </c>
    </row>
    <row r="13" spans="1:11" ht="11.25" customHeight="1">
      <c r="A13" s="53" t="s">
        <v>80</v>
      </c>
      <c r="B13" s="47"/>
      <c r="C13" s="41">
        <v>4950</v>
      </c>
      <c r="D13" s="90"/>
      <c r="E13" s="41">
        <v>2460</v>
      </c>
      <c r="F13" s="92"/>
      <c r="G13" s="91" t="s">
        <v>62</v>
      </c>
      <c r="H13" s="90"/>
      <c r="I13" s="41">
        <v>10200</v>
      </c>
      <c r="J13" s="89"/>
      <c r="K13" s="41">
        <v>17700</v>
      </c>
    </row>
    <row r="14" spans="1:11" ht="12" customHeight="1">
      <c r="A14" s="486" t="s">
        <v>599</v>
      </c>
      <c r="B14" s="47"/>
      <c r="C14" s="93" t="s">
        <v>3</v>
      </c>
      <c r="D14" s="94"/>
      <c r="E14" s="93" t="s">
        <v>3</v>
      </c>
      <c r="F14" s="95"/>
      <c r="G14" s="56" t="s">
        <v>3</v>
      </c>
      <c r="H14" s="96"/>
      <c r="I14" s="56">
        <v>37500</v>
      </c>
      <c r="J14" s="86"/>
      <c r="K14" s="56">
        <v>37500</v>
      </c>
    </row>
    <row r="15" spans="1:11" ht="11.25" customHeight="1">
      <c r="A15" s="97" t="s">
        <v>75</v>
      </c>
      <c r="B15" s="24"/>
      <c r="C15" s="51">
        <v>1580000</v>
      </c>
      <c r="D15" s="51"/>
      <c r="E15" s="51">
        <v>2460</v>
      </c>
      <c r="F15" s="51"/>
      <c r="G15" s="51">
        <v>43800</v>
      </c>
      <c r="H15" s="51"/>
      <c r="I15" s="51">
        <v>136000</v>
      </c>
      <c r="J15" s="51"/>
      <c r="K15" s="51">
        <v>1760000</v>
      </c>
    </row>
    <row r="16" spans="1:11" ht="11.25" customHeight="1">
      <c r="A16" s="88" t="s">
        <v>380</v>
      </c>
      <c r="B16" s="65"/>
      <c r="C16" s="98"/>
      <c r="D16" s="99"/>
      <c r="E16" s="98"/>
      <c r="F16" s="100"/>
      <c r="G16" s="98"/>
      <c r="H16" s="99"/>
      <c r="I16" s="98"/>
      <c r="J16" s="101"/>
      <c r="K16" s="98"/>
    </row>
    <row r="17" spans="1:11" ht="11.25" customHeight="1">
      <c r="A17" s="53" t="s">
        <v>76</v>
      </c>
      <c r="B17" s="47"/>
      <c r="C17" s="41">
        <v>1280000</v>
      </c>
      <c r="D17" s="284"/>
      <c r="E17" s="91" t="s">
        <v>62</v>
      </c>
      <c r="F17" s="92"/>
      <c r="G17" s="91" t="s">
        <v>62</v>
      </c>
      <c r="H17" s="90"/>
      <c r="I17" s="519" t="s">
        <v>367</v>
      </c>
      <c r="J17" s="89"/>
      <c r="K17" s="41">
        <v>1280000</v>
      </c>
    </row>
    <row r="18" spans="1:11" ht="11.25" customHeight="1">
      <c r="A18" s="49" t="s">
        <v>77</v>
      </c>
      <c r="B18" s="47"/>
      <c r="C18" s="41">
        <v>330000</v>
      </c>
      <c r="D18" s="90"/>
      <c r="E18" s="91" t="s">
        <v>3</v>
      </c>
      <c r="F18" s="92"/>
      <c r="G18" s="41">
        <v>42800</v>
      </c>
      <c r="H18" s="90"/>
      <c r="I18" s="41">
        <v>51600</v>
      </c>
      <c r="J18" s="89"/>
      <c r="K18" s="41">
        <v>424000</v>
      </c>
    </row>
    <row r="19" spans="1:11" ht="11.25" customHeight="1">
      <c r="A19" s="53" t="s">
        <v>78</v>
      </c>
      <c r="B19" s="47"/>
      <c r="C19" s="91" t="s">
        <v>3</v>
      </c>
      <c r="D19" s="90"/>
      <c r="E19" s="91" t="s">
        <v>3</v>
      </c>
      <c r="F19" s="92"/>
      <c r="G19" s="91" t="s">
        <v>62</v>
      </c>
      <c r="H19" s="90"/>
      <c r="I19" s="91">
        <v>275</v>
      </c>
      <c r="J19" s="89"/>
      <c r="K19" s="41">
        <v>275</v>
      </c>
    </row>
    <row r="20" spans="1:11" ht="11.25" customHeight="1">
      <c r="A20" s="49" t="s">
        <v>79</v>
      </c>
      <c r="B20" s="47"/>
      <c r="C20" s="41" t="s">
        <v>3</v>
      </c>
      <c r="D20" s="90"/>
      <c r="E20" s="41" t="s">
        <v>3</v>
      </c>
      <c r="F20" s="92"/>
      <c r="G20" s="91" t="s">
        <v>3</v>
      </c>
      <c r="H20" s="90"/>
      <c r="I20" s="41">
        <v>4510</v>
      </c>
      <c r="J20" s="83"/>
      <c r="K20" s="41">
        <v>4510</v>
      </c>
    </row>
    <row r="21" spans="1:11" ht="11.25" customHeight="1">
      <c r="A21" s="53" t="s">
        <v>80</v>
      </c>
      <c r="B21" s="47"/>
      <c r="C21" s="41">
        <v>6380</v>
      </c>
      <c r="D21" s="90"/>
      <c r="E21" s="41">
        <v>2320</v>
      </c>
      <c r="F21" s="92"/>
      <c r="G21" s="91" t="s">
        <v>3</v>
      </c>
      <c r="H21" s="90"/>
      <c r="I21" s="41">
        <v>11200</v>
      </c>
      <c r="J21" s="89"/>
      <c r="K21" s="41">
        <v>19900</v>
      </c>
    </row>
    <row r="22" spans="1:11" ht="12" customHeight="1">
      <c r="A22" s="486" t="s">
        <v>599</v>
      </c>
      <c r="B22" s="47"/>
      <c r="C22" s="93" t="s">
        <v>3</v>
      </c>
      <c r="D22" s="94"/>
      <c r="E22" s="93" t="s">
        <v>3</v>
      </c>
      <c r="F22" s="95"/>
      <c r="G22" s="56" t="s">
        <v>3</v>
      </c>
      <c r="H22" s="96"/>
      <c r="I22" s="56">
        <v>34300</v>
      </c>
      <c r="J22" s="86"/>
      <c r="K22" s="41">
        <v>34300</v>
      </c>
    </row>
    <row r="23" spans="1:11" ht="11.25" customHeight="1">
      <c r="A23" s="97" t="s">
        <v>75</v>
      </c>
      <c r="B23" s="24"/>
      <c r="C23" s="51">
        <v>1610000</v>
      </c>
      <c r="D23" s="51"/>
      <c r="E23" s="51">
        <v>2320</v>
      </c>
      <c r="F23" s="51"/>
      <c r="G23" s="51">
        <v>42800</v>
      </c>
      <c r="H23" s="51"/>
      <c r="I23" s="51">
        <v>102000</v>
      </c>
      <c r="J23" s="51"/>
      <c r="K23" s="12">
        <v>1760000</v>
      </c>
    </row>
    <row r="24" spans="1:11" ht="12" customHeight="1">
      <c r="A24" s="593" t="s">
        <v>597</v>
      </c>
      <c r="B24" s="578"/>
      <c r="C24" s="578"/>
      <c r="D24" s="578"/>
      <c r="E24" s="578"/>
      <c r="F24" s="578"/>
      <c r="G24" s="578"/>
      <c r="H24" s="578"/>
      <c r="I24" s="578"/>
      <c r="J24" s="578"/>
      <c r="K24" s="578"/>
    </row>
    <row r="25" spans="1:11" ht="12" customHeight="1">
      <c r="A25" s="595" t="s">
        <v>290</v>
      </c>
      <c r="B25" s="578"/>
      <c r="C25" s="578"/>
      <c r="D25" s="578"/>
      <c r="E25" s="578"/>
      <c r="F25" s="578"/>
      <c r="G25" s="578"/>
      <c r="H25" s="578"/>
      <c r="I25" s="578"/>
      <c r="J25" s="578"/>
      <c r="K25" s="578"/>
    </row>
    <row r="26" spans="1:11" ht="12" customHeight="1">
      <c r="A26" s="593" t="s">
        <v>598</v>
      </c>
      <c r="B26" s="578"/>
      <c r="C26" s="578"/>
      <c r="D26" s="578"/>
      <c r="E26" s="578"/>
      <c r="F26" s="578"/>
      <c r="G26" s="578"/>
      <c r="H26" s="578"/>
      <c r="I26" s="578"/>
      <c r="J26" s="578"/>
      <c r="K26" s="578"/>
    </row>
    <row r="27" spans="1:11" ht="12" customHeight="1">
      <c r="A27" s="593" t="s">
        <v>613</v>
      </c>
      <c r="B27" s="578"/>
      <c r="C27" s="578"/>
      <c r="D27" s="578"/>
      <c r="E27" s="578"/>
      <c r="F27" s="578"/>
      <c r="G27" s="578"/>
      <c r="H27" s="578"/>
      <c r="I27" s="578"/>
      <c r="J27" s="578"/>
      <c r="K27" s="578"/>
    </row>
  </sheetData>
  <sheetProtection/>
  <mergeCells count="9">
    <mergeCell ref="A27:K27"/>
    <mergeCell ref="A26:K26"/>
    <mergeCell ref="A5:K5"/>
    <mergeCell ref="A24:K24"/>
    <mergeCell ref="A25:K25"/>
    <mergeCell ref="A1:K1"/>
    <mergeCell ref="A2:K2"/>
    <mergeCell ref="A3:K3"/>
    <mergeCell ref="A4:K4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5" sqref="A5:E5"/>
    </sheetView>
  </sheetViews>
  <sheetFormatPr defaultColWidth="9.140625" defaultRowHeight="11.25" customHeight="1"/>
  <cols>
    <col min="1" max="1" width="42.7109375" style="189" customWidth="1"/>
    <col min="2" max="2" width="1.8515625" style="189" customWidth="1"/>
    <col min="3" max="3" width="12.140625" style="189" customWidth="1"/>
    <col min="4" max="4" width="1.8515625" style="189" customWidth="1"/>
    <col min="5" max="5" width="11.140625" style="189" customWidth="1"/>
    <col min="6" max="16384" width="9.140625" style="189" customWidth="1"/>
  </cols>
  <sheetData>
    <row r="1" spans="1:5" ht="11.25" customHeight="1">
      <c r="A1" s="570" t="s">
        <v>81</v>
      </c>
      <c r="B1" s="570"/>
      <c r="C1" s="570"/>
      <c r="D1" s="570"/>
      <c r="E1" s="570"/>
    </row>
    <row r="2" spans="1:5" ht="11.25" customHeight="1">
      <c r="A2" s="570" t="s">
        <v>82</v>
      </c>
      <c r="B2" s="570"/>
      <c r="C2" s="570"/>
      <c r="D2" s="570"/>
      <c r="E2" s="570"/>
    </row>
    <row r="3" spans="1:5" ht="12" customHeight="1">
      <c r="A3" s="570" t="s">
        <v>293</v>
      </c>
      <c r="B3" s="570"/>
      <c r="C3" s="570"/>
      <c r="D3" s="570"/>
      <c r="E3" s="570"/>
    </row>
    <row r="4" spans="1:5" ht="11.25" customHeight="1">
      <c r="A4" s="570"/>
      <c r="B4" s="570"/>
      <c r="C4" s="570"/>
      <c r="D4" s="570"/>
      <c r="E4" s="570"/>
    </row>
    <row r="5" spans="1:5" ht="11.25" customHeight="1">
      <c r="A5" s="570" t="s">
        <v>42</v>
      </c>
      <c r="B5" s="570"/>
      <c r="C5" s="570"/>
      <c r="D5" s="570"/>
      <c r="E5" s="570"/>
    </row>
    <row r="6" spans="1:5" ht="11.25" customHeight="1">
      <c r="A6" s="570"/>
      <c r="B6" s="570"/>
      <c r="C6" s="570" t="s">
        <v>0</v>
      </c>
      <c r="D6" s="570"/>
      <c r="E6" s="570" t="s">
        <v>0</v>
      </c>
    </row>
    <row r="7" spans="1:5" ht="11.25" customHeight="1">
      <c r="A7" s="58"/>
      <c r="B7" s="58"/>
      <c r="C7" s="220" t="s">
        <v>361</v>
      </c>
      <c r="D7" s="221"/>
      <c r="E7" s="220" t="s">
        <v>383</v>
      </c>
    </row>
    <row r="8" spans="1:5" ht="11.25" customHeight="1">
      <c r="A8" s="194" t="s">
        <v>83</v>
      </c>
      <c r="B8" s="29"/>
      <c r="C8" s="35"/>
      <c r="D8" s="196"/>
      <c r="E8" s="35"/>
    </row>
    <row r="9" spans="1:5" ht="11.25" customHeight="1">
      <c r="A9" s="32" t="s">
        <v>413</v>
      </c>
      <c r="B9" s="29"/>
      <c r="C9" s="35"/>
      <c r="D9" s="196"/>
      <c r="E9" s="35"/>
    </row>
    <row r="10" spans="1:5" ht="11.25" customHeight="1">
      <c r="A10" s="34" t="s">
        <v>84</v>
      </c>
      <c r="B10" s="29"/>
      <c r="C10" s="35">
        <v>618000</v>
      </c>
      <c r="D10" s="196"/>
      <c r="E10" s="35">
        <v>609000</v>
      </c>
    </row>
    <row r="11" spans="1:5" ht="11.25" customHeight="1">
      <c r="A11" s="202" t="s">
        <v>85</v>
      </c>
      <c r="B11" s="29"/>
      <c r="C11" s="35">
        <v>31400</v>
      </c>
      <c r="D11" s="196" t="s">
        <v>2</v>
      </c>
      <c r="E11" s="35">
        <v>32900</v>
      </c>
    </row>
    <row r="12" spans="1:5" ht="11.25" customHeight="1">
      <c r="A12" s="34" t="s">
        <v>86</v>
      </c>
      <c r="B12" s="29"/>
      <c r="C12" s="42">
        <v>18</v>
      </c>
      <c r="D12" s="198"/>
      <c r="E12" s="42">
        <v>18</v>
      </c>
    </row>
    <row r="13" spans="1:5" ht="11.25" customHeight="1">
      <c r="A13" s="205" t="s">
        <v>87</v>
      </c>
      <c r="B13" s="29"/>
      <c r="C13" s="222">
        <v>649000</v>
      </c>
      <c r="D13" s="200" t="s">
        <v>5</v>
      </c>
      <c r="E13" s="222">
        <v>642000</v>
      </c>
    </row>
    <row r="14" spans="1:5" ht="11.25" customHeight="1">
      <c r="A14" s="59" t="s">
        <v>414</v>
      </c>
      <c r="B14" s="29"/>
      <c r="C14" s="223"/>
      <c r="D14" s="224"/>
      <c r="E14" s="223"/>
    </row>
    <row r="15" spans="1:5" ht="11.25" customHeight="1">
      <c r="A15" s="202" t="s">
        <v>84</v>
      </c>
      <c r="B15" s="29"/>
      <c r="C15" s="35">
        <v>124000</v>
      </c>
      <c r="D15" s="196"/>
      <c r="E15" s="35">
        <v>134000</v>
      </c>
    </row>
    <row r="16" spans="1:5" ht="11.25" customHeight="1">
      <c r="A16" s="34" t="s">
        <v>85</v>
      </c>
      <c r="B16" s="29"/>
      <c r="C16" s="35">
        <v>28700</v>
      </c>
      <c r="D16" s="196"/>
      <c r="E16" s="35">
        <v>30300</v>
      </c>
    </row>
    <row r="17" spans="1:5" ht="11.25" customHeight="1">
      <c r="A17" s="202" t="s">
        <v>86</v>
      </c>
      <c r="B17" s="29"/>
      <c r="C17" s="35">
        <v>267</v>
      </c>
      <c r="D17" s="196"/>
      <c r="E17" s="35">
        <v>267</v>
      </c>
    </row>
    <row r="18" spans="1:5" ht="11.25" customHeight="1">
      <c r="A18" s="34" t="s">
        <v>88</v>
      </c>
      <c r="B18" s="29"/>
      <c r="C18" s="42">
        <v>13</v>
      </c>
      <c r="D18" s="198"/>
      <c r="E18" s="42">
        <v>10</v>
      </c>
    </row>
    <row r="19" spans="1:5" ht="11.25" customHeight="1">
      <c r="A19" s="205" t="s">
        <v>87</v>
      </c>
      <c r="B19" s="29"/>
      <c r="C19" s="199">
        <v>153000</v>
      </c>
      <c r="D19" s="200"/>
      <c r="E19" s="199">
        <v>164000</v>
      </c>
    </row>
    <row r="20" spans="1:5" ht="11.25" customHeight="1">
      <c r="A20" s="59" t="s">
        <v>89</v>
      </c>
      <c r="B20" s="29"/>
      <c r="C20" s="40">
        <v>802000</v>
      </c>
      <c r="D20" s="196" t="s">
        <v>5</v>
      </c>
      <c r="E20" s="40">
        <v>807000</v>
      </c>
    </row>
    <row r="21" spans="1:5" ht="11.25" customHeight="1">
      <c r="A21" s="201" t="s">
        <v>90</v>
      </c>
      <c r="B21" s="29"/>
      <c r="C21" s="223"/>
      <c r="D21" s="224"/>
      <c r="E21" s="223"/>
    </row>
    <row r="22" spans="1:9" ht="11.25" customHeight="1">
      <c r="A22" s="59" t="s">
        <v>91</v>
      </c>
      <c r="B22" s="29"/>
      <c r="C22" s="35">
        <v>38400</v>
      </c>
      <c r="D22" s="196"/>
      <c r="E22" s="35">
        <v>40600</v>
      </c>
      <c r="H22" s="35"/>
      <c r="I22" s="35"/>
    </row>
    <row r="23" spans="1:10" ht="11.25" customHeight="1">
      <c r="A23" s="32" t="s">
        <v>92</v>
      </c>
      <c r="B23" s="29"/>
      <c r="C23" s="35">
        <v>699000</v>
      </c>
      <c r="D23" s="196"/>
      <c r="E23" s="35">
        <v>698000</v>
      </c>
      <c r="H23" s="35"/>
      <c r="I23" s="35"/>
      <c r="J23" s="35"/>
    </row>
    <row r="24" spans="1:10" ht="11.25" customHeight="1">
      <c r="A24" s="59" t="s">
        <v>93</v>
      </c>
      <c r="B24" s="29"/>
      <c r="C24" s="35">
        <v>692</v>
      </c>
      <c r="D24" s="196"/>
      <c r="E24" s="35">
        <v>658</v>
      </c>
      <c r="H24" s="35"/>
      <c r="I24" s="35"/>
      <c r="J24" s="35"/>
    </row>
    <row r="25" spans="1:10" ht="11.25" customHeight="1">
      <c r="A25" s="32" t="s">
        <v>94</v>
      </c>
      <c r="B25" s="29"/>
      <c r="C25" s="35">
        <v>59300</v>
      </c>
      <c r="D25" s="196" t="s">
        <v>2</v>
      </c>
      <c r="E25" s="35">
        <v>62500</v>
      </c>
      <c r="H25" s="35"/>
      <c r="I25" s="40"/>
      <c r="J25" s="40"/>
    </row>
    <row r="26" spans="1:10" ht="11.25" customHeight="1">
      <c r="A26" s="59" t="s">
        <v>95</v>
      </c>
      <c r="B26" s="29"/>
      <c r="C26" s="35">
        <v>12</v>
      </c>
      <c r="D26" s="196"/>
      <c r="E26" s="35">
        <v>10</v>
      </c>
      <c r="H26" s="35"/>
      <c r="I26" s="40"/>
      <c r="J26" s="40"/>
    </row>
    <row r="27" spans="1:9" ht="11.25" customHeight="1">
      <c r="A27" s="32" t="s">
        <v>96</v>
      </c>
      <c r="B27" s="29"/>
      <c r="C27" s="42">
        <v>5030</v>
      </c>
      <c r="D27" s="198"/>
      <c r="E27" s="42">
        <v>5030</v>
      </c>
      <c r="H27" s="40"/>
      <c r="I27" s="40"/>
    </row>
    <row r="28" spans="1:8" ht="11.25" customHeight="1">
      <c r="A28" s="225" t="s">
        <v>4</v>
      </c>
      <c r="B28" s="61"/>
      <c r="C28" s="42">
        <v>802000</v>
      </c>
      <c r="D28" s="221" t="s">
        <v>5</v>
      </c>
      <c r="E28" s="42">
        <v>807000</v>
      </c>
      <c r="H28" s="40"/>
    </row>
    <row r="29" spans="1:5" ht="12" customHeight="1">
      <c r="A29" s="597" t="s">
        <v>294</v>
      </c>
      <c r="B29" s="598"/>
      <c r="C29" s="598"/>
      <c r="D29" s="598"/>
      <c r="E29" s="598"/>
    </row>
    <row r="30" spans="1:5" ht="12" customHeight="1">
      <c r="A30" s="563" t="s">
        <v>290</v>
      </c>
      <c r="B30" s="564"/>
      <c r="C30" s="564"/>
      <c r="D30" s="564"/>
      <c r="E30" s="564"/>
    </row>
  </sheetData>
  <sheetProtection/>
  <mergeCells count="8">
    <mergeCell ref="A5:E5"/>
    <mergeCell ref="A6:E6"/>
    <mergeCell ref="A30:E30"/>
    <mergeCell ref="A1:E1"/>
    <mergeCell ref="A2:E2"/>
    <mergeCell ref="A3:E3"/>
    <mergeCell ref="A4:E4"/>
    <mergeCell ref="A29:E29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7">
      <selection activeCell="A16" sqref="A16:M16"/>
    </sheetView>
  </sheetViews>
  <sheetFormatPr defaultColWidth="9.140625" defaultRowHeight="11.25" customHeight="1"/>
  <cols>
    <col min="1" max="1" width="28.140625" style="189" customWidth="1"/>
    <col min="2" max="2" width="1.8515625" style="189" customWidth="1"/>
    <col min="3" max="3" width="7.7109375" style="189" bestFit="1" customWidth="1"/>
    <col min="4" max="4" width="1.8515625" style="189" customWidth="1"/>
    <col min="5" max="5" width="7.7109375" style="189" bestFit="1" customWidth="1"/>
    <col min="6" max="6" width="1.8515625" style="189" customWidth="1"/>
    <col min="7" max="7" width="7.7109375" style="189" bestFit="1" customWidth="1"/>
    <col min="8" max="8" width="1.8515625" style="189" customWidth="1"/>
    <col min="9" max="9" width="7.7109375" style="189" bestFit="1" customWidth="1"/>
    <col min="10" max="10" width="1.8515625" style="189" customWidth="1"/>
    <col min="11" max="11" width="7.7109375" style="189" bestFit="1" customWidth="1"/>
    <col min="12" max="12" width="1.8515625" style="189" customWidth="1"/>
    <col min="13" max="13" width="7.7109375" style="189" bestFit="1" customWidth="1"/>
    <col min="14" max="16384" width="9.140625" style="189" customWidth="1"/>
  </cols>
  <sheetData>
    <row r="1" spans="1:13" ht="11.25" customHeight="1">
      <c r="A1" s="570" t="s">
        <v>97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</row>
    <row r="2" spans="1:13" ht="11.25" customHeight="1">
      <c r="A2" s="570" t="s">
        <v>98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</row>
    <row r="3" spans="1:13" ht="12" customHeight="1">
      <c r="A3" s="570" t="s">
        <v>295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</row>
    <row r="4" spans="1:13" ht="11.25" customHeight="1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</row>
    <row r="5" spans="1:13" ht="11.25" customHeight="1">
      <c r="A5" s="570" t="s">
        <v>42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</row>
    <row r="6" spans="1:13" ht="11.25" customHeight="1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</row>
    <row r="7" spans="1:13" ht="11.25" customHeight="1">
      <c r="A7" s="27"/>
      <c r="B7" s="27"/>
      <c r="C7" s="571" t="s">
        <v>99</v>
      </c>
      <c r="D7" s="571"/>
      <c r="E7" s="571"/>
      <c r="F7" s="210" t="s">
        <v>0</v>
      </c>
      <c r="G7" s="571" t="s">
        <v>100</v>
      </c>
      <c r="H7" s="571"/>
      <c r="I7" s="571"/>
      <c r="J7" s="210" t="s">
        <v>0</v>
      </c>
      <c r="K7" s="571" t="s">
        <v>4</v>
      </c>
      <c r="L7" s="571"/>
      <c r="M7" s="571"/>
    </row>
    <row r="8" spans="1:13" ht="11.25" customHeight="1">
      <c r="A8" s="212" t="s">
        <v>101</v>
      </c>
      <c r="B8" s="61"/>
      <c r="C8" s="213" t="s">
        <v>361</v>
      </c>
      <c r="D8" s="198"/>
      <c r="E8" s="213" t="s">
        <v>383</v>
      </c>
      <c r="F8" s="198"/>
      <c r="G8" s="213" t="s">
        <v>361</v>
      </c>
      <c r="H8" s="198"/>
      <c r="I8" s="213" t="s">
        <v>383</v>
      </c>
      <c r="J8" s="198"/>
      <c r="K8" s="214">
        <v>2011</v>
      </c>
      <c r="L8" s="215"/>
      <c r="M8" s="214">
        <v>2012</v>
      </c>
    </row>
    <row r="9" spans="1:13" ht="11.25" customHeight="1">
      <c r="A9" s="194" t="s">
        <v>79</v>
      </c>
      <c r="B9" s="29"/>
      <c r="C9" s="35">
        <v>11800</v>
      </c>
      <c r="D9" s="196"/>
      <c r="E9" s="35">
        <v>11800</v>
      </c>
      <c r="F9" s="196"/>
      <c r="G9" s="35">
        <v>64600</v>
      </c>
      <c r="H9" s="196"/>
      <c r="I9" s="35">
        <v>63700</v>
      </c>
      <c r="J9" s="196"/>
      <c r="K9" s="40">
        <v>76400</v>
      </c>
      <c r="L9" s="27"/>
      <c r="M9" s="40">
        <v>75500</v>
      </c>
    </row>
    <row r="10" spans="1:13" ht="12" customHeight="1">
      <c r="A10" s="488" t="s">
        <v>296</v>
      </c>
      <c r="B10" s="29"/>
      <c r="C10" s="35">
        <v>18900</v>
      </c>
      <c r="D10" s="196"/>
      <c r="E10" s="35">
        <v>17900</v>
      </c>
      <c r="F10" s="196"/>
      <c r="G10" s="35">
        <v>18400</v>
      </c>
      <c r="H10" s="196"/>
      <c r="I10" s="35">
        <v>21600</v>
      </c>
      <c r="J10" s="196"/>
      <c r="K10" s="40">
        <v>37300</v>
      </c>
      <c r="L10" s="27"/>
      <c r="M10" s="40">
        <v>39500</v>
      </c>
    </row>
    <row r="11" spans="1:13" ht="11.25" customHeight="1">
      <c r="A11" s="194" t="s">
        <v>102</v>
      </c>
      <c r="B11" s="29"/>
      <c r="C11" s="35">
        <v>553000</v>
      </c>
      <c r="D11" s="196"/>
      <c r="E11" s="35">
        <v>544000</v>
      </c>
      <c r="F11" s="196"/>
      <c r="G11" s="35">
        <v>17600</v>
      </c>
      <c r="H11" s="196"/>
      <c r="I11" s="35">
        <v>28300</v>
      </c>
      <c r="J11" s="196"/>
      <c r="K11" s="40">
        <v>571000</v>
      </c>
      <c r="L11" s="27"/>
      <c r="M11" s="40">
        <v>572000</v>
      </c>
    </row>
    <row r="12" spans="1:13" ht="11.25" customHeight="1">
      <c r="A12" s="201" t="s">
        <v>103</v>
      </c>
      <c r="B12" s="29"/>
      <c r="C12" s="35">
        <v>28400</v>
      </c>
      <c r="D12" s="196"/>
      <c r="E12" s="35">
        <v>30600</v>
      </c>
      <c r="F12" s="196"/>
      <c r="G12" s="35">
        <v>23600</v>
      </c>
      <c r="H12" s="196"/>
      <c r="I12" s="35">
        <v>20200</v>
      </c>
      <c r="J12" s="196"/>
      <c r="K12" s="40">
        <v>52000</v>
      </c>
      <c r="L12" s="27"/>
      <c r="M12" s="40">
        <v>50900</v>
      </c>
    </row>
    <row r="13" spans="1:13" ht="11.25" customHeight="1">
      <c r="A13" s="201" t="s">
        <v>104</v>
      </c>
      <c r="B13" s="29"/>
      <c r="C13" s="42">
        <v>5030</v>
      </c>
      <c r="D13" s="198"/>
      <c r="E13" s="42">
        <v>5030</v>
      </c>
      <c r="F13" s="198"/>
      <c r="G13" s="187" t="s">
        <v>62</v>
      </c>
      <c r="H13" s="198"/>
      <c r="I13" s="187" t="s">
        <v>62</v>
      </c>
      <c r="J13" s="198"/>
      <c r="K13" s="40">
        <v>5030</v>
      </c>
      <c r="L13" s="29"/>
      <c r="M13" s="42">
        <v>5030</v>
      </c>
    </row>
    <row r="14" spans="1:15" ht="11.25" customHeight="1">
      <c r="A14" s="60" t="s">
        <v>75</v>
      </c>
      <c r="B14" s="61"/>
      <c r="C14" s="93">
        <v>618000</v>
      </c>
      <c r="D14" s="204"/>
      <c r="E14" s="93">
        <v>609000</v>
      </c>
      <c r="F14" s="204"/>
      <c r="G14" s="93">
        <v>124000</v>
      </c>
      <c r="H14" s="198"/>
      <c r="I14" s="93">
        <v>134000</v>
      </c>
      <c r="J14" s="198"/>
      <c r="K14" s="216">
        <v>742000</v>
      </c>
      <c r="L14" s="215"/>
      <c r="M14" s="42">
        <v>743000</v>
      </c>
      <c r="O14" s="40"/>
    </row>
    <row r="15" spans="1:25" ht="11.25" customHeight="1">
      <c r="A15" s="601" t="s">
        <v>282</v>
      </c>
      <c r="B15" s="602"/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</row>
    <row r="16" spans="1:13" ht="12" customHeight="1">
      <c r="A16" s="599" t="s">
        <v>290</v>
      </c>
      <c r="B16" s="600"/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</row>
    <row r="17" spans="1:13" ht="12" customHeight="1">
      <c r="A17" s="563" t="s">
        <v>297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</row>
  </sheetData>
  <sheetProtection/>
  <mergeCells count="12">
    <mergeCell ref="A1:M1"/>
    <mergeCell ref="A2:M2"/>
    <mergeCell ref="A3:M3"/>
    <mergeCell ref="A4:M4"/>
    <mergeCell ref="A16:M16"/>
    <mergeCell ref="A15:M15"/>
    <mergeCell ref="A17:M17"/>
    <mergeCell ref="A5:M5"/>
    <mergeCell ref="A6:M6"/>
    <mergeCell ref="C7:E7"/>
    <mergeCell ref="G7:I7"/>
    <mergeCell ref="K7:M7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2">
      <selection activeCell="A22" sqref="A22"/>
    </sheetView>
  </sheetViews>
  <sheetFormatPr defaultColWidth="9.140625" defaultRowHeight="11.25" customHeight="1"/>
  <cols>
    <col min="1" max="1" width="38.140625" style="189" customWidth="1"/>
    <col min="2" max="2" width="1.8515625" style="189" customWidth="1"/>
    <col min="3" max="3" width="12.8515625" style="189" customWidth="1"/>
    <col min="4" max="4" width="1.8515625" style="189" customWidth="1"/>
    <col min="5" max="5" width="12.8515625" style="189" customWidth="1"/>
    <col min="6" max="16384" width="9.140625" style="189" customWidth="1"/>
  </cols>
  <sheetData>
    <row r="1" spans="1:5" ht="11.25" customHeight="1">
      <c r="A1" s="570" t="s">
        <v>105</v>
      </c>
      <c r="B1" s="582"/>
      <c r="C1" s="582"/>
      <c r="D1" s="582"/>
      <c r="E1" s="582"/>
    </row>
    <row r="2" spans="1:5" ht="11.25" customHeight="1">
      <c r="A2" s="570" t="s">
        <v>106</v>
      </c>
      <c r="B2" s="582"/>
      <c r="C2" s="582"/>
      <c r="D2" s="582"/>
      <c r="E2" s="582"/>
    </row>
    <row r="3" spans="1:5" ht="12" customHeight="1">
      <c r="A3" s="570" t="s">
        <v>298</v>
      </c>
      <c r="B3" s="582"/>
      <c r="C3" s="582"/>
      <c r="D3" s="582"/>
      <c r="E3" s="582"/>
    </row>
    <row r="4" spans="1:5" ht="11.25" customHeight="1">
      <c r="A4" s="570"/>
      <c r="B4" s="582"/>
      <c r="C4" s="582"/>
      <c r="D4" s="582"/>
      <c r="E4" s="582"/>
    </row>
    <row r="5" spans="1:5" ht="11.25" customHeight="1">
      <c r="A5" s="570" t="s">
        <v>42</v>
      </c>
      <c r="B5" s="582"/>
      <c r="C5" s="582"/>
      <c r="D5" s="582"/>
      <c r="E5" s="582"/>
    </row>
    <row r="6" spans="1:5" ht="11.25" customHeight="1">
      <c r="A6" s="570"/>
      <c r="B6" s="582"/>
      <c r="C6" s="582"/>
      <c r="D6" s="582"/>
      <c r="E6" s="582"/>
    </row>
    <row r="7" spans="1:5" ht="11.25" customHeight="1">
      <c r="A7" s="191" t="s">
        <v>107</v>
      </c>
      <c r="B7" s="58"/>
      <c r="C7" s="192">
        <v>2011</v>
      </c>
      <c r="D7" s="193"/>
      <c r="E7" s="192">
        <v>2012</v>
      </c>
    </row>
    <row r="8" spans="1:5" ht="11.25" customHeight="1">
      <c r="A8" s="194" t="s">
        <v>108</v>
      </c>
      <c r="B8" s="29"/>
      <c r="C8" s="195"/>
      <c r="D8" s="196"/>
      <c r="E8" s="195"/>
    </row>
    <row r="9" spans="1:5" ht="11.25" customHeight="1">
      <c r="A9" s="32" t="s">
        <v>109</v>
      </c>
      <c r="B9" s="197" t="s">
        <v>0</v>
      </c>
      <c r="C9" s="35">
        <v>37300</v>
      </c>
      <c r="D9" s="196"/>
      <c r="E9" s="35">
        <v>39500</v>
      </c>
    </row>
    <row r="10" spans="1:5" ht="11.25" customHeight="1">
      <c r="A10" s="59" t="s">
        <v>110</v>
      </c>
      <c r="B10" s="29"/>
      <c r="C10" s="35">
        <v>1030</v>
      </c>
      <c r="D10" s="196"/>
      <c r="E10" s="35">
        <v>1030</v>
      </c>
    </row>
    <row r="11" spans="1:5" ht="11.25" customHeight="1">
      <c r="A11" s="32" t="s">
        <v>111</v>
      </c>
      <c r="B11" s="197" t="s">
        <v>0</v>
      </c>
      <c r="C11" s="42">
        <v>124</v>
      </c>
      <c r="D11" s="198"/>
      <c r="E11" s="42">
        <v>122</v>
      </c>
    </row>
    <row r="12" spans="1:5" ht="11.25" customHeight="1">
      <c r="A12" s="34" t="s">
        <v>4</v>
      </c>
      <c r="B12" s="197" t="s">
        <v>0</v>
      </c>
      <c r="C12" s="199">
        <v>38400</v>
      </c>
      <c r="D12" s="200"/>
      <c r="E12" s="199">
        <v>40600</v>
      </c>
    </row>
    <row r="13" spans="1:5" ht="11.25" customHeight="1">
      <c r="A13" s="201" t="s">
        <v>112</v>
      </c>
      <c r="B13" s="29"/>
      <c r="C13" s="35"/>
      <c r="D13" s="196"/>
      <c r="E13" s="35"/>
    </row>
    <row r="14" spans="1:5" ht="11.25" customHeight="1">
      <c r="A14" s="59" t="s">
        <v>113</v>
      </c>
      <c r="B14" s="29"/>
      <c r="C14" s="35"/>
      <c r="D14" s="196"/>
      <c r="E14" s="35"/>
    </row>
    <row r="15" spans="1:5" ht="11.25" customHeight="1">
      <c r="A15" s="202" t="s">
        <v>114</v>
      </c>
      <c r="B15" s="197" t="s">
        <v>0</v>
      </c>
      <c r="C15" s="35">
        <v>9050</v>
      </c>
      <c r="D15" s="196"/>
      <c r="E15" s="35">
        <v>9070</v>
      </c>
    </row>
    <row r="16" spans="1:9" ht="11.25" customHeight="1">
      <c r="A16" s="34" t="s">
        <v>115</v>
      </c>
      <c r="B16" s="197" t="s">
        <v>0</v>
      </c>
      <c r="C16" s="35">
        <v>51200</v>
      </c>
      <c r="D16" s="196"/>
      <c r="E16" s="35">
        <v>50300</v>
      </c>
      <c r="I16" s="203"/>
    </row>
    <row r="17" spans="1:12" ht="11.25" customHeight="1">
      <c r="A17" s="202" t="s">
        <v>116</v>
      </c>
      <c r="B17" s="197" t="s">
        <v>0</v>
      </c>
      <c r="C17" s="35">
        <v>9650</v>
      </c>
      <c r="D17" s="196"/>
      <c r="E17" s="35">
        <v>9650</v>
      </c>
      <c r="L17" s="203"/>
    </row>
    <row r="18" spans="1:9" ht="11.25" customHeight="1">
      <c r="A18" s="34" t="s">
        <v>117</v>
      </c>
      <c r="B18" s="197" t="s">
        <v>0</v>
      </c>
      <c r="C18" s="35">
        <v>5280</v>
      </c>
      <c r="D18" s="196"/>
      <c r="E18" s="35">
        <v>5280</v>
      </c>
      <c r="I18" s="203"/>
    </row>
    <row r="19" spans="1:5" ht="11.25" customHeight="1">
      <c r="A19" s="202" t="s">
        <v>118</v>
      </c>
      <c r="B19" s="197" t="s">
        <v>0</v>
      </c>
      <c r="C19" s="35">
        <v>7500</v>
      </c>
      <c r="D19" s="196"/>
      <c r="E19" s="35">
        <v>7500</v>
      </c>
    </row>
    <row r="20" spans="1:5" ht="11.25" customHeight="1">
      <c r="A20" s="34" t="s">
        <v>119</v>
      </c>
      <c r="B20" s="197" t="s">
        <v>0</v>
      </c>
      <c r="C20" s="35">
        <v>6330</v>
      </c>
      <c r="D20" s="196"/>
      <c r="E20" s="35">
        <v>6320</v>
      </c>
    </row>
    <row r="21" spans="1:5" ht="11.25" customHeight="1">
      <c r="A21" s="202" t="s">
        <v>120</v>
      </c>
      <c r="B21" s="197" t="s">
        <v>0</v>
      </c>
      <c r="C21" s="35">
        <v>1020</v>
      </c>
      <c r="D21" s="196"/>
      <c r="E21" s="35">
        <v>1030</v>
      </c>
    </row>
    <row r="22" spans="1:5" ht="11.25" customHeight="1">
      <c r="A22" s="34" t="s">
        <v>121</v>
      </c>
      <c r="B22" s="197" t="s">
        <v>0</v>
      </c>
      <c r="C22" s="35">
        <v>4740</v>
      </c>
      <c r="D22" s="196"/>
      <c r="E22" s="35">
        <v>4710</v>
      </c>
    </row>
    <row r="23" spans="1:9" ht="11.25" customHeight="1">
      <c r="A23" s="202" t="s">
        <v>122</v>
      </c>
      <c r="B23" s="197" t="s">
        <v>0</v>
      </c>
      <c r="C23" s="35">
        <v>5250</v>
      </c>
      <c r="D23" s="196"/>
      <c r="E23" s="35">
        <v>5250</v>
      </c>
      <c r="I23" s="203"/>
    </row>
    <row r="24" spans="1:5" ht="11.25" customHeight="1">
      <c r="A24" s="34" t="s">
        <v>123</v>
      </c>
      <c r="B24" s="197" t="s">
        <v>0</v>
      </c>
      <c r="C24" s="42">
        <v>7800</v>
      </c>
      <c r="D24" s="204"/>
      <c r="E24" s="42">
        <v>7800</v>
      </c>
    </row>
    <row r="25" spans="1:5" ht="11.25" customHeight="1">
      <c r="A25" s="205" t="s">
        <v>4</v>
      </c>
      <c r="B25" s="197" t="s">
        <v>0</v>
      </c>
      <c r="C25" s="35">
        <v>108000</v>
      </c>
      <c r="D25" s="196"/>
      <c r="E25" s="35">
        <v>107000</v>
      </c>
    </row>
    <row r="26" spans="1:9" ht="11.25" customHeight="1">
      <c r="A26" s="59" t="s">
        <v>124</v>
      </c>
      <c r="B26" s="197" t="s">
        <v>0</v>
      </c>
      <c r="C26" s="35">
        <v>701000</v>
      </c>
      <c r="D26" s="196"/>
      <c r="E26" s="35">
        <v>700000</v>
      </c>
      <c r="I26" s="203"/>
    </row>
    <row r="27" spans="1:10" ht="11.25" customHeight="1">
      <c r="A27" s="32" t="s">
        <v>125</v>
      </c>
      <c r="B27" s="197" t="s">
        <v>0</v>
      </c>
      <c r="C27" s="35">
        <v>45000</v>
      </c>
      <c r="D27" s="206"/>
      <c r="E27" s="35">
        <v>44600</v>
      </c>
      <c r="J27" s="203"/>
    </row>
    <row r="28" spans="1:10" ht="11.25" customHeight="1">
      <c r="A28" s="32" t="s">
        <v>126</v>
      </c>
      <c r="B28" s="197" t="s">
        <v>0</v>
      </c>
      <c r="C28" s="48">
        <v>5030</v>
      </c>
      <c r="D28" s="207"/>
      <c r="E28" s="48">
        <v>5030</v>
      </c>
      <c r="J28" s="203"/>
    </row>
    <row r="29" spans="1:5" ht="11.25" customHeight="1">
      <c r="A29" s="208" t="s">
        <v>7</v>
      </c>
      <c r="B29" s="209" t="s">
        <v>0</v>
      </c>
      <c r="C29" s="93">
        <v>897000</v>
      </c>
      <c r="D29" s="204"/>
      <c r="E29" s="93">
        <v>897000</v>
      </c>
    </row>
    <row r="30" spans="1:5" ht="12" customHeight="1">
      <c r="A30" s="565" t="s">
        <v>386</v>
      </c>
      <c r="B30" s="566"/>
      <c r="C30" s="566"/>
      <c r="D30" s="566"/>
      <c r="E30" s="566"/>
    </row>
    <row r="31" spans="1:5" ht="12" customHeight="1">
      <c r="A31" s="583" t="s">
        <v>387</v>
      </c>
      <c r="B31" s="602"/>
      <c r="C31" s="602"/>
      <c r="D31" s="602"/>
      <c r="E31" s="602"/>
    </row>
  </sheetData>
  <sheetProtection/>
  <mergeCells count="8">
    <mergeCell ref="A30:E30"/>
    <mergeCell ref="A31:E31"/>
    <mergeCell ref="A5:E5"/>
    <mergeCell ref="A6:E6"/>
    <mergeCell ref="A1:E1"/>
    <mergeCell ref="A2:E2"/>
    <mergeCell ref="A3:E3"/>
    <mergeCell ref="A4:E4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2012</dc:title>
  <dc:subject/>
  <dc:creator>USGS National Minerals Information Center</dc:creator>
  <cp:keywords>Copper</cp:keywords>
  <dc:description/>
  <cp:lastModifiedBy>Natalie Juda</cp:lastModifiedBy>
  <cp:lastPrinted>2016-10-11T16:02:23Z</cp:lastPrinted>
  <dcterms:created xsi:type="dcterms:W3CDTF">2005-03-30T16:56:58Z</dcterms:created>
  <dcterms:modified xsi:type="dcterms:W3CDTF">2017-09-01T17:31:32Z</dcterms:modified>
  <cp:category/>
  <cp:version/>
  <cp:contentType/>
  <cp:contentStatus/>
</cp:coreProperties>
</file>