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450" windowWidth="12120" windowHeight="8835" activeTab="0"/>
  </bookViews>
  <sheets>
    <sheet name="Table 1" sheetId="1" r:id="rId1"/>
  </sheets>
  <definedNames>
    <definedName name="_xlnm.Print_Area" localSheetId="0">'Table 1'!$A$1:$M$185</definedName>
  </definedNames>
  <calcPr fullCalcOnLoad="1"/>
</workbook>
</file>

<file path=xl/sharedStrings.xml><?xml version="1.0" encoding="utf-8"?>
<sst xmlns="http://schemas.openxmlformats.org/spreadsheetml/2006/main" count="667" uniqueCount="137">
  <si>
    <t>TABLE 1</t>
  </si>
  <si>
    <t xml:space="preserve">BAHRAIN, KUWAIT, OMAN, QATAR, THE UNITED ARAB EMIRATES, AND YEMEN:  </t>
  </si>
  <si>
    <t>(Metric tons unless otherwise specified)</t>
  </si>
  <si>
    <t>Commodity</t>
  </si>
  <si>
    <t>Aluminum, smelter output, primary metal</t>
  </si>
  <si>
    <t>Cement</t>
  </si>
  <si>
    <t/>
  </si>
  <si>
    <t>Gas, natural:</t>
  </si>
  <si>
    <t>million cubic meters</t>
  </si>
  <si>
    <t xml:space="preserve"> </t>
  </si>
  <si>
    <t>do.</t>
  </si>
  <si>
    <t>Methanol</t>
  </si>
  <si>
    <t>Natural gas plant liquids:</t>
  </si>
  <si>
    <t>thousand 42-gallon barrels</t>
  </si>
  <si>
    <t>Petroleum:</t>
  </si>
  <si>
    <t>Sulfur</t>
  </si>
  <si>
    <t xml:space="preserve">Nitrogen: </t>
  </si>
  <si>
    <t>Salt</t>
  </si>
  <si>
    <t>OMAN</t>
  </si>
  <si>
    <t>Cement, hydraulic</t>
  </si>
  <si>
    <t>Chromite, gross weight</t>
  </si>
  <si>
    <t>million  cubic meters</t>
  </si>
  <si>
    <t>Gold</t>
  </si>
  <si>
    <t>kilograms</t>
  </si>
  <si>
    <t>Gypsum</t>
  </si>
  <si>
    <t>See footnotes at end of table.</t>
  </si>
  <si>
    <t>TABLE 1--Continued</t>
  </si>
  <si>
    <t>OMAN--Continued</t>
  </si>
  <si>
    <t>Sand and gravel</t>
  </si>
  <si>
    <t>Silver</t>
  </si>
  <si>
    <t>Stone:</t>
  </si>
  <si>
    <t xml:space="preserve">Natural gas liquids </t>
  </si>
  <si>
    <t>Aluminum, primary</t>
  </si>
  <si>
    <t>UNITED ARAB EMIRATES--Continued</t>
  </si>
  <si>
    <t xml:space="preserve"> YEMEN</t>
  </si>
  <si>
    <t xml:space="preserve">Gypsum </t>
  </si>
  <si>
    <t>Marble</t>
  </si>
  <si>
    <t>thousand square meters</t>
  </si>
  <si>
    <t xml:space="preserve">Salt </t>
  </si>
  <si>
    <t>Stone, dimension</t>
  </si>
  <si>
    <t>thousand cubic meters</t>
  </si>
  <si>
    <t xml:space="preserve">inadequate to make estimates of output.                                                                       </t>
  </si>
  <si>
    <t>produced, but output is not reported, and information is inadequate to make estimates of output.</t>
  </si>
  <si>
    <t>N content of ammonia</t>
  </si>
  <si>
    <t>Gross</t>
  </si>
  <si>
    <t>Dry</t>
  </si>
  <si>
    <t>Propane</t>
  </si>
  <si>
    <t xml:space="preserve">Butane </t>
  </si>
  <si>
    <t>Naphtha</t>
  </si>
  <si>
    <t>Crude</t>
  </si>
  <si>
    <t>N content of urea</t>
  </si>
  <si>
    <t>Refinery products:</t>
  </si>
  <si>
    <t>Liquefied petroleum gas</t>
  </si>
  <si>
    <t>Jet fuel</t>
  </si>
  <si>
    <t>Kerosene</t>
  </si>
  <si>
    <t>Distillate fuel oil</t>
  </si>
  <si>
    <t>Residual fuel oil</t>
  </si>
  <si>
    <t>Other</t>
  </si>
  <si>
    <t>Total</t>
  </si>
  <si>
    <t>Gasoline, motor</t>
  </si>
  <si>
    <t>Elemental, petroleum byproduct</t>
  </si>
  <si>
    <t>Smelter</t>
  </si>
  <si>
    <t>Refinery</t>
  </si>
  <si>
    <t xml:space="preserve"> Gross</t>
  </si>
  <si>
    <t xml:space="preserve"> Dry</t>
  </si>
  <si>
    <t>Gasoline</t>
  </si>
  <si>
    <t>Jet fuel and kerosene</t>
  </si>
  <si>
    <t xml:space="preserve"> Direct-reduced iron</t>
  </si>
  <si>
    <t xml:space="preserve"> Steel, crude</t>
  </si>
  <si>
    <t xml:space="preserve"> Semimanufactures:</t>
  </si>
  <si>
    <t xml:space="preserve"> Billet</t>
  </si>
  <si>
    <t xml:space="preserve"> Bars</t>
  </si>
  <si>
    <t xml:space="preserve">N content of ammonia </t>
  </si>
  <si>
    <t xml:space="preserve">Refinery products: </t>
  </si>
  <si>
    <t>Residual fuels</t>
  </si>
  <si>
    <t>Liquids</t>
  </si>
  <si>
    <t xml:space="preserve">  </t>
  </si>
  <si>
    <t>r</t>
  </si>
  <si>
    <t xml:space="preserve">NA  </t>
  </si>
  <si>
    <r>
      <t>1</t>
    </r>
    <r>
      <rPr>
        <sz val="8"/>
        <rFont val="Times New Roman"/>
        <family val="1"/>
      </rPr>
      <t>Table includes data available through November 14, 2003.</t>
    </r>
  </si>
  <si>
    <t xml:space="preserve">Other </t>
  </si>
  <si>
    <t xml:space="preserve">Total </t>
  </si>
  <si>
    <t>e</t>
  </si>
  <si>
    <r>
      <t>BAHRAIN</t>
    </r>
    <r>
      <rPr>
        <vertAlign val="superscript"/>
        <sz val="8"/>
        <rFont val="Times New Roman"/>
        <family val="1"/>
      </rPr>
      <t>2</t>
    </r>
  </si>
  <si>
    <r>
      <t>Other</t>
    </r>
    <r>
      <rPr>
        <vertAlign val="superscript"/>
        <sz val="8"/>
        <rFont val="Times New Roman"/>
        <family val="1"/>
      </rPr>
      <t>e</t>
    </r>
  </si>
  <si>
    <r>
      <t>Total</t>
    </r>
    <r>
      <rPr>
        <vertAlign val="superscript"/>
        <sz val="8"/>
        <rFont val="Times New Roman"/>
        <family val="1"/>
      </rPr>
      <t>e</t>
    </r>
  </si>
  <si>
    <r>
      <t>KUWAIT</t>
    </r>
    <r>
      <rPr>
        <vertAlign val="superscript"/>
        <sz val="8"/>
        <rFont val="Times New Roman"/>
        <family val="1"/>
      </rPr>
      <t>4</t>
    </r>
  </si>
  <si>
    <r>
      <t>Lime, hydrated and quicklime</t>
    </r>
    <r>
      <rPr>
        <vertAlign val="superscript"/>
        <sz val="8"/>
        <rFont val="Times New Roman"/>
        <family val="1"/>
      </rPr>
      <t>e</t>
    </r>
  </si>
  <si>
    <t xml:space="preserve">Cement </t>
  </si>
  <si>
    <r>
      <t>5</t>
    </r>
    <r>
      <rPr>
        <sz val="8"/>
        <rFont val="Times New Roman"/>
        <family val="1"/>
      </rPr>
      <t>Includes Kuwait's share of production from the Partitioned Neutral Zone.</t>
    </r>
  </si>
  <si>
    <r>
      <t>Natural gas liquids</t>
    </r>
    <r>
      <rPr>
        <vertAlign val="superscript"/>
        <sz val="8"/>
        <rFont val="Times New Roman"/>
        <family val="1"/>
      </rPr>
      <t>e</t>
    </r>
  </si>
  <si>
    <r>
      <t>Crude</t>
    </r>
    <r>
      <rPr>
        <vertAlign val="superscript"/>
        <sz val="8"/>
        <rFont val="Times New Roman"/>
        <family val="1"/>
      </rPr>
      <t>5</t>
    </r>
  </si>
  <si>
    <r>
      <t>Sulfur:</t>
    </r>
    <r>
      <rPr>
        <vertAlign val="superscript"/>
        <sz val="8"/>
        <rFont val="Times New Roman"/>
        <family val="1"/>
      </rPr>
      <t>e</t>
    </r>
  </si>
  <si>
    <t>Sulfuric acid</t>
  </si>
  <si>
    <t xml:space="preserve">r </t>
  </si>
  <si>
    <r>
      <t>Sulfur</t>
    </r>
    <r>
      <rPr>
        <vertAlign val="superscript"/>
        <sz val="8"/>
        <rFont val="Times New Roman"/>
        <family val="1"/>
      </rPr>
      <t>e</t>
    </r>
  </si>
  <si>
    <r>
      <t>Cement, hydraulic</t>
    </r>
    <r>
      <rPr>
        <vertAlign val="superscript"/>
        <sz val="8"/>
        <rFont val="Times New Roman"/>
        <family val="1"/>
      </rPr>
      <t>e</t>
    </r>
  </si>
  <si>
    <t xml:space="preserve">information is inadequate to make estimates of output.                                                                       </t>
  </si>
  <si>
    <r>
      <t>QATAR</t>
    </r>
    <r>
      <rPr>
        <vertAlign val="superscript"/>
        <sz val="8"/>
        <rFont val="Times New Roman"/>
        <family val="1"/>
      </rPr>
      <t xml:space="preserve"> 6</t>
    </r>
  </si>
  <si>
    <t xml:space="preserve">Iron and steel: </t>
  </si>
  <si>
    <r>
      <t>Refinery products:</t>
    </r>
    <r>
      <rPr>
        <vertAlign val="superscript"/>
        <sz val="8"/>
        <rFont val="Times New Roman"/>
        <family val="1"/>
      </rPr>
      <t>e</t>
    </r>
  </si>
  <si>
    <r>
      <t>Stone, limestone</t>
    </r>
    <r>
      <rPr>
        <vertAlign val="superscript"/>
        <sz val="8"/>
        <rFont val="Times New Roman"/>
        <family val="1"/>
      </rPr>
      <t>e</t>
    </r>
  </si>
  <si>
    <r>
      <t>UNITED ARAB EMIRATES</t>
    </r>
    <r>
      <rPr>
        <vertAlign val="superscript"/>
        <sz val="8"/>
        <rFont val="Times New Roman"/>
        <family val="1"/>
      </rPr>
      <t>7</t>
    </r>
  </si>
  <si>
    <r>
      <t>7</t>
    </r>
    <r>
      <rPr>
        <sz val="8"/>
        <rFont val="Times New Roman"/>
        <family val="1"/>
      </rPr>
      <t>In addition to the commodities listed, crude industrial minerals, such as common clays, diabase, gravel, limestone, marble, sand and shale, presumably are</t>
    </r>
  </si>
  <si>
    <r>
      <t>Gross</t>
    </r>
    <r>
      <rPr>
        <vertAlign val="superscript"/>
        <sz val="8"/>
        <rFont val="Times New Roman"/>
        <family val="1"/>
      </rPr>
      <t>8</t>
    </r>
  </si>
  <si>
    <r>
      <t>8</t>
    </r>
    <r>
      <rPr>
        <sz val="8"/>
        <rFont val="Times New Roman"/>
        <family val="1"/>
      </rPr>
      <t>Most produced associated natural gas was stripped of liquids and reinjected.</t>
    </r>
  </si>
  <si>
    <r>
      <t>Gypsum</t>
    </r>
    <r>
      <rPr>
        <vertAlign val="superscript"/>
        <sz val="8"/>
        <rFont val="Times New Roman"/>
        <family val="1"/>
      </rPr>
      <t>e</t>
    </r>
  </si>
  <si>
    <r>
      <t>Lime</t>
    </r>
    <r>
      <rPr>
        <vertAlign val="superscript"/>
        <sz val="8"/>
        <rFont val="Times New Roman"/>
        <family val="1"/>
      </rPr>
      <t>e</t>
    </r>
  </si>
  <si>
    <r>
      <t>Petroleum:</t>
    </r>
    <r>
      <rPr>
        <vertAlign val="superscript"/>
        <sz val="8"/>
        <rFont val="Times New Roman"/>
        <family val="1"/>
      </rPr>
      <t>e</t>
    </r>
  </si>
  <si>
    <t>r, e</t>
  </si>
  <si>
    <r>
      <t>Gas, natural:</t>
    </r>
    <r>
      <rPr>
        <vertAlign val="superscript"/>
        <sz val="8"/>
        <rFont val="Times New Roman"/>
        <family val="1"/>
      </rPr>
      <t>e</t>
    </r>
  </si>
  <si>
    <r>
      <t>Cement, hydraulic</t>
    </r>
  </si>
  <si>
    <r>
      <t>Steel</t>
    </r>
    <r>
      <rPr>
        <vertAlign val="superscript"/>
        <sz val="8"/>
        <rFont val="Times New Roman"/>
        <family val="1"/>
      </rPr>
      <t>e</t>
    </r>
  </si>
  <si>
    <t>gas processing</t>
  </si>
  <si>
    <t>Sulfur, byproduct of petroleum refining and natural</t>
  </si>
  <si>
    <r>
      <t>Natural gas:</t>
    </r>
    <r>
      <rPr>
        <vertAlign val="superscript"/>
        <sz val="8"/>
        <rFont val="Times New Roman"/>
        <family val="1"/>
      </rPr>
      <t>e</t>
    </r>
  </si>
  <si>
    <r>
      <t>Residual fuel oil</t>
    </r>
    <r>
      <rPr>
        <vertAlign val="superscript"/>
        <sz val="8"/>
        <rFont val="Times New Roman"/>
        <family val="1"/>
      </rPr>
      <t>e</t>
    </r>
  </si>
  <si>
    <t xml:space="preserve">1998 </t>
  </si>
  <si>
    <t xml:space="preserve">1999 </t>
  </si>
  <si>
    <t xml:space="preserve">2000 </t>
  </si>
  <si>
    <t xml:space="preserve">2001 </t>
  </si>
  <si>
    <r>
      <t>2002</t>
    </r>
    <r>
      <rPr>
        <vertAlign val="superscript"/>
        <sz val="8"/>
        <rFont val="Times New Roman"/>
        <family val="1"/>
      </rPr>
      <t xml:space="preserve">e  </t>
    </r>
  </si>
  <si>
    <r>
      <t>Natural gas:</t>
    </r>
    <r>
      <rPr>
        <vertAlign val="superscript"/>
        <sz val="8"/>
        <rFont val="Times New Roman"/>
        <family val="1"/>
      </rPr>
      <t>e, 5</t>
    </r>
  </si>
  <si>
    <r>
      <t>Salt</t>
    </r>
    <r>
      <rPr>
        <vertAlign val="superscript"/>
        <sz val="8"/>
        <rFont val="Times New Roman"/>
        <family val="1"/>
      </rPr>
      <t>e</t>
    </r>
  </si>
  <si>
    <r>
      <t>Chromite, gross weight</t>
    </r>
    <r>
      <rPr>
        <vertAlign val="superscript"/>
        <sz val="8"/>
        <rFont val="Times New Roman"/>
        <family val="1"/>
      </rPr>
      <t>e</t>
    </r>
  </si>
  <si>
    <r>
      <t>Natural gas plant liquids</t>
    </r>
    <r>
      <rPr>
        <vertAlign val="superscript"/>
        <sz val="8"/>
        <rFont val="Times New Roman"/>
        <family val="1"/>
      </rPr>
      <t>e</t>
    </r>
  </si>
  <si>
    <r>
      <t>3</t>
    </r>
    <r>
      <rPr>
        <sz val="8"/>
        <rFont val="Times New Roman"/>
        <family val="1"/>
      </rPr>
      <t>Reported  figure.</t>
    </r>
  </si>
  <si>
    <r>
      <t>2002</t>
    </r>
    <r>
      <rPr>
        <vertAlign val="superscript"/>
        <sz val="8"/>
        <rFont val="Times New Roman"/>
        <family val="1"/>
      </rPr>
      <t xml:space="preserve">e      </t>
    </r>
  </si>
  <si>
    <t>Nitrogen, N content of ammonia</t>
  </si>
  <si>
    <t>Distillate fuels</t>
  </si>
  <si>
    <r>
      <t>e</t>
    </r>
    <r>
      <rPr>
        <sz val="8"/>
        <rFont val="Times New Roman"/>
        <family val="1"/>
      </rPr>
      <t xml:space="preserve">Estimated; estimated data are rounded to no more than three significant digits and may not add to totals shown.   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NA Not Available. </t>
    </r>
    <r>
      <rPr>
        <vertAlign val="superscript"/>
        <sz val="8"/>
        <rFont val="Times New Roman"/>
        <family val="1"/>
      </rPr>
      <t xml:space="preserve">    r</t>
    </r>
    <r>
      <rPr>
        <sz val="8"/>
        <rFont val="Times New Roman"/>
        <family val="1"/>
      </rPr>
      <t>Revised.</t>
    </r>
  </si>
  <si>
    <r>
      <t>4</t>
    </r>
    <r>
      <rPr>
        <sz val="8"/>
        <rFont val="Times New Roman"/>
        <family val="1"/>
      </rPr>
      <t xml:space="preserve">In addition to commodities listed, caustic soda,  chlorine, clays, clay products, and sand and gravel were produced in Kuwait, but available information is </t>
    </r>
  </si>
  <si>
    <r>
      <t>2</t>
    </r>
    <r>
      <rPr>
        <sz val="8"/>
        <rFont val="Times New Roman"/>
        <family val="1"/>
      </rPr>
      <t>In addition, iron ore was pelleted and exported for use by direct reduction plants.  Pellets were produced from imported iron ore.   Since 1998, granular urea</t>
    </r>
  </si>
  <si>
    <t>has been produced from locally produced ammonia.</t>
  </si>
  <si>
    <r>
      <t xml:space="preserve">PRODUCTION OF MINERAL COMMODITIES </t>
    </r>
    <r>
      <rPr>
        <vertAlign val="superscript"/>
        <sz val="8"/>
        <rFont val="Times New Roman"/>
        <family val="1"/>
      </rPr>
      <t>1</t>
    </r>
  </si>
  <si>
    <t>Copper, metal:</t>
  </si>
  <si>
    <r>
      <t>6</t>
    </r>
    <r>
      <rPr>
        <sz val="8"/>
        <rFont val="Times New Roman"/>
        <family val="1"/>
      </rPr>
      <t xml:space="preserve">In addition to commodities listed, clays, gypsum, sand and gravel for construction purposes, and methanol are produced in Qatar, but available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</si>
</sst>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/dd/yy_)"/>
    <numFmt numFmtId="166" formatCode="#,##0.000_);\(#,##0.000\)"/>
    <numFmt numFmtId="167" formatCode="_(* #,##0.0_);_(* \(#,##0.0\);_(* &quot;-&quot;??_);_(@_)"/>
    <numFmt numFmtId="168" formatCode="_(* #,##0_);_(* \(#,##0\);_(* &quot;-&quot;??_);_(@_)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%"/>
  </numFmts>
  <fonts count="6">
    <font>
      <sz val="12"/>
      <name val="Arial"/>
      <family val="0"/>
    </font>
    <font>
      <sz val="10"/>
      <name val="Times New Roman"/>
      <family val="0"/>
    </font>
    <font>
      <sz val="8"/>
      <name val="Times New Roman"/>
      <family val="1"/>
    </font>
    <font>
      <u val="single"/>
      <sz val="10.45"/>
      <color indexed="12"/>
      <name val="Arial"/>
      <family val="0"/>
    </font>
    <font>
      <vertAlign val="superscript"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7" fontId="4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centerContinuous" vertical="center"/>
      <protection/>
    </xf>
    <xf numFmtId="49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49" fontId="2" fillId="0" borderId="1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37" fontId="2" fillId="0" borderId="0" xfId="0" applyNumberFormat="1" applyFont="1" applyFill="1" applyAlignment="1" applyProtection="1">
      <alignment horizontal="right" vertical="center"/>
      <protection/>
    </xf>
    <xf numFmtId="174" fontId="2" fillId="0" borderId="0" xfId="20" applyNumberFormat="1" applyFont="1" applyFill="1" applyAlignment="1" applyProtection="1">
      <alignment horizontal="right" vertical="center"/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168" fontId="2" fillId="0" borderId="0" xfId="15" applyNumberFormat="1" applyFont="1" applyFill="1" applyAlignment="1">
      <alignment vertical="center"/>
    </xf>
    <xf numFmtId="168" fontId="2" fillId="0" borderId="0" xfId="15" applyNumberFormat="1" applyFont="1" applyFill="1" applyAlignment="1" applyProtection="1">
      <alignment horizontal="right" vertical="center"/>
      <protection/>
    </xf>
    <xf numFmtId="37" fontId="2" fillId="0" borderId="2" xfId="0" applyNumberFormat="1" applyFont="1" applyFill="1" applyBorder="1" applyAlignment="1" applyProtection="1">
      <alignment horizontal="right" vertical="center"/>
      <protection/>
    </xf>
    <xf numFmtId="37" fontId="4" fillId="0" borderId="2" xfId="0" applyNumberFormat="1" applyFont="1" applyFill="1" applyBorder="1" applyAlignment="1" applyProtection="1">
      <alignment horizontal="left" vertical="center"/>
      <protection/>
    </xf>
    <xf numFmtId="168" fontId="2" fillId="0" borderId="2" xfId="15" applyNumberFormat="1" applyFont="1" applyFill="1" applyBorder="1" applyAlignment="1">
      <alignment vertical="center"/>
    </xf>
    <xf numFmtId="37" fontId="2" fillId="0" borderId="3" xfId="0" applyNumberFormat="1" applyFont="1" applyFill="1" applyBorder="1" applyAlignment="1" applyProtection="1">
      <alignment horizontal="right" vertical="center"/>
      <protection/>
    </xf>
    <xf numFmtId="37" fontId="4" fillId="0" borderId="3" xfId="0" applyNumberFormat="1" applyFont="1" applyFill="1" applyBorder="1" applyAlignment="1" applyProtection="1">
      <alignment horizontal="left" vertical="center"/>
      <protection/>
    </xf>
    <xf numFmtId="168" fontId="2" fillId="0" borderId="3" xfId="15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9" fontId="2" fillId="0" borderId="0" xfId="20" applyFont="1" applyFill="1" applyAlignment="1" applyProtection="1">
      <alignment vertical="center"/>
      <protection/>
    </xf>
    <xf numFmtId="9" fontId="2" fillId="0" borderId="0" xfId="20" applyFont="1" applyFill="1" applyAlignment="1">
      <alignment vertical="center"/>
    </xf>
    <xf numFmtId="37" fontId="2" fillId="0" borderId="2" xfId="0" applyNumberFormat="1" applyFont="1" applyFill="1" applyBorder="1" applyAlignment="1" applyProtection="1">
      <alignment vertical="center"/>
      <protection/>
    </xf>
    <xf numFmtId="0" fontId="4" fillId="0" borderId="2" xfId="0" applyFont="1" applyFill="1" applyBorder="1" applyAlignment="1" applyProtection="1">
      <alignment horizontal="left" vertical="center"/>
      <protection/>
    </xf>
    <xf numFmtId="37" fontId="2" fillId="0" borderId="3" xfId="0" applyNumberFormat="1" applyFont="1" applyFill="1" applyBorder="1" applyAlignment="1" applyProtection="1">
      <alignment vertical="center"/>
      <protection/>
    </xf>
    <xf numFmtId="0" fontId="4" fillId="0" borderId="3" xfId="0" applyFont="1" applyFill="1" applyBorder="1" applyAlignment="1" applyProtection="1">
      <alignment horizontal="left" vertical="center"/>
      <protection/>
    </xf>
    <xf numFmtId="37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37" fontId="4" fillId="0" borderId="0" xfId="0" applyNumberFormat="1" applyFont="1" applyFill="1" applyAlignment="1" applyProtection="1">
      <alignment horizontal="right" vertical="center"/>
      <protection/>
    </xf>
    <xf numFmtId="3" fontId="2" fillId="0" borderId="0" xfId="15" applyNumberFormat="1" applyFont="1" applyFill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7" fontId="2" fillId="0" borderId="1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1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4" xfId="0" applyFont="1" applyFill="1" applyBorder="1" applyAlignment="1" applyProtection="1">
      <alignment vertical="center"/>
      <protection/>
    </xf>
    <xf numFmtId="0" fontId="2" fillId="0" borderId="4" xfId="0" applyFont="1" applyFill="1" applyBorder="1" applyAlignment="1" applyProtection="1">
      <alignment horizontal="right" vertical="center"/>
      <protection/>
    </xf>
    <xf numFmtId="0" fontId="2" fillId="0" borderId="3" xfId="0" applyFont="1" applyFill="1" applyBorder="1" applyAlignment="1" applyProtection="1">
      <alignment horizontal="left" vertical="center"/>
      <protection/>
    </xf>
    <xf numFmtId="0" fontId="2" fillId="0" borderId="3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37" fontId="2" fillId="0" borderId="1" xfId="0" applyNumberFormat="1" applyFont="1" applyFill="1" applyBorder="1" applyAlignment="1" applyProtection="1">
      <alignment horizontal="centerContinuous" vertical="center"/>
      <protection/>
    </xf>
    <xf numFmtId="37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2" xfId="0" applyFont="1" applyFill="1" applyBorder="1" applyAlignment="1" applyProtection="1">
      <alignment vertical="center"/>
      <protection/>
    </xf>
    <xf numFmtId="0" fontId="4" fillId="0" borderId="3" xfId="0" applyFont="1" applyFill="1" applyBorder="1" applyAlignment="1" applyProtection="1">
      <alignment vertical="center"/>
      <protection/>
    </xf>
    <xf numFmtId="0" fontId="2" fillId="0" borderId="5" xfId="0" applyFont="1" applyFill="1" applyBorder="1" applyAlignment="1" applyProtection="1">
      <alignment vertical="center"/>
      <protection/>
    </xf>
    <xf numFmtId="0" fontId="2" fillId="0" borderId="5" xfId="0" applyFont="1" applyFill="1" applyBorder="1" applyAlignment="1" applyProtection="1">
      <alignment horizontal="right" vertical="center"/>
      <protection/>
    </xf>
    <xf numFmtId="0" fontId="2" fillId="0" borderId="6" xfId="0" applyFont="1" applyFill="1" applyBorder="1" applyAlignment="1" applyProtection="1">
      <alignment vertical="center"/>
      <protection/>
    </xf>
    <xf numFmtId="37" fontId="2" fillId="0" borderId="6" xfId="0" applyNumberFormat="1" applyFont="1" applyFill="1" applyBorder="1" applyAlignment="1" applyProtection="1">
      <alignment vertical="center"/>
      <protection/>
    </xf>
    <xf numFmtId="37" fontId="4" fillId="0" borderId="6" xfId="0" applyNumberFormat="1" applyFont="1" applyFill="1" applyBorder="1" applyAlignment="1" applyProtection="1">
      <alignment horizontal="left" vertical="center"/>
      <protection/>
    </xf>
    <xf numFmtId="0" fontId="4" fillId="0" borderId="6" xfId="0" applyFont="1" applyFill="1" applyBorder="1" applyAlignment="1" applyProtection="1">
      <alignment horizontal="left" vertical="center"/>
      <protection/>
    </xf>
    <xf numFmtId="168" fontId="2" fillId="0" borderId="6" xfId="15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left" vertical="center" indent="1"/>
      <protection/>
    </xf>
    <xf numFmtId="0" fontId="2" fillId="0" borderId="1" xfId="0" applyFont="1" applyFill="1" applyBorder="1" applyAlignment="1" applyProtection="1">
      <alignment horizontal="left" vertical="center" indent="2"/>
      <protection/>
    </xf>
    <xf numFmtId="0" fontId="2" fillId="0" borderId="1" xfId="0" applyFont="1" applyFill="1" applyBorder="1" applyAlignment="1" applyProtection="1">
      <alignment horizontal="left" vertical="center" indent="3"/>
      <protection/>
    </xf>
    <xf numFmtId="0" fontId="2" fillId="0" borderId="5" xfId="0" applyFont="1" applyFill="1" applyBorder="1" applyAlignment="1" applyProtection="1">
      <alignment horizontal="left" vertical="center" indent="1"/>
      <protection/>
    </xf>
    <xf numFmtId="37" fontId="2" fillId="0" borderId="1" xfId="0" applyNumberFormat="1" applyFont="1" applyFill="1" applyBorder="1" applyAlignment="1" applyProtection="1">
      <alignment horizontal="left" vertical="center" indent="1"/>
      <protection/>
    </xf>
    <xf numFmtId="37" fontId="2" fillId="0" borderId="1" xfId="0" applyNumberFormat="1" applyFont="1" applyFill="1" applyBorder="1" applyAlignment="1" applyProtection="1">
      <alignment horizontal="left" vertical="center" indent="2"/>
      <protection/>
    </xf>
    <xf numFmtId="37" fontId="2" fillId="0" borderId="1" xfId="0" applyNumberFormat="1" applyFont="1" applyFill="1" applyBorder="1" applyAlignment="1" applyProtection="1">
      <alignment horizontal="left" vertical="center" indent="3"/>
      <protection/>
    </xf>
    <xf numFmtId="0" fontId="2" fillId="0" borderId="7" xfId="0" applyFont="1" applyFill="1" applyBorder="1" applyAlignment="1" applyProtection="1">
      <alignment vertical="center"/>
      <protection/>
    </xf>
    <xf numFmtId="37" fontId="2" fillId="0" borderId="7" xfId="0" applyNumberFormat="1" applyFont="1" applyFill="1" applyBorder="1" applyAlignment="1" applyProtection="1">
      <alignment vertical="center"/>
      <protection/>
    </xf>
    <xf numFmtId="37" fontId="4" fillId="0" borderId="7" xfId="0" applyNumberFormat="1" applyFont="1" applyFill="1" applyBorder="1" applyAlignment="1" applyProtection="1">
      <alignment horizontal="left" vertical="center"/>
      <protection/>
    </xf>
    <xf numFmtId="3" fontId="2" fillId="0" borderId="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68" fontId="2" fillId="0" borderId="7" xfId="15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 applyProtection="1" quotePrefix="1">
      <alignment horizontal="right" vertical="center"/>
      <protection/>
    </xf>
    <xf numFmtId="37" fontId="2" fillId="0" borderId="8" xfId="0" applyNumberFormat="1" applyFont="1" applyFill="1" applyBorder="1" applyAlignment="1" applyProtection="1">
      <alignment vertical="center"/>
      <protection/>
    </xf>
    <xf numFmtId="37" fontId="4" fillId="0" borderId="8" xfId="0" applyNumberFormat="1" applyFont="1" applyFill="1" applyBorder="1" applyAlignment="1" applyProtection="1">
      <alignment horizontal="left" vertical="center"/>
      <protection/>
    </xf>
    <xf numFmtId="0" fontId="4" fillId="0" borderId="8" xfId="0" applyFont="1" applyFill="1" applyBorder="1" applyAlignment="1" applyProtection="1">
      <alignment horizontal="left" vertical="center"/>
      <protection/>
    </xf>
    <xf numFmtId="168" fontId="2" fillId="0" borderId="8" xfId="15" applyNumberFormat="1" applyFont="1" applyFill="1" applyBorder="1" applyAlignment="1">
      <alignment vertical="center"/>
    </xf>
    <xf numFmtId="0" fontId="2" fillId="0" borderId="8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4" xfId="0" applyBorder="1" applyAlignment="1">
      <alignment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workbookViewId="0" topLeftCell="A1">
      <selection activeCell="A1" sqref="A1:M1"/>
    </sheetView>
  </sheetViews>
  <sheetFormatPr defaultColWidth="8.88671875" defaultRowHeight="15"/>
  <cols>
    <col min="1" max="1" width="5.77734375" style="0" customWidth="1"/>
    <col min="2" max="2" width="20.10546875" style="0" customWidth="1"/>
    <col min="3" max="3" width="4.99609375" style="0" customWidth="1"/>
    <col min="4" max="4" width="1.77734375" style="0" customWidth="1"/>
    <col min="5" max="5" width="7.77734375" style="0" customWidth="1"/>
    <col min="6" max="6" width="1.77734375" style="0" customWidth="1"/>
    <col min="7" max="7" width="7.77734375" style="0" customWidth="1"/>
    <col min="8" max="8" width="1.77734375" style="0" customWidth="1"/>
    <col min="9" max="9" width="7.77734375" style="0" customWidth="1"/>
    <col min="10" max="10" width="1.77734375" style="0" customWidth="1"/>
    <col min="11" max="11" width="7.77734375" style="0" customWidth="1"/>
    <col min="12" max="12" width="1.77734375" style="0" customWidth="1"/>
    <col min="13" max="13" width="7.77734375" style="0" customWidth="1"/>
  </cols>
  <sheetData>
    <row r="1" spans="1:13" ht="11.2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1.25" customHeight="1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1.25" customHeight="1">
      <c r="A3" s="89" t="s">
        <v>134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1.25" customHeight="1">
      <c r="A5" s="89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6"/>
    </row>
    <row r="7" spans="1:13" ht="11.25" customHeight="1">
      <c r="A7" s="7" t="s">
        <v>3</v>
      </c>
      <c r="B7" s="7"/>
      <c r="C7" s="7"/>
      <c r="D7" s="7"/>
      <c r="E7" s="8" t="s">
        <v>117</v>
      </c>
      <c r="F7" s="10"/>
      <c r="G7" s="8" t="s">
        <v>118</v>
      </c>
      <c r="H7" s="10"/>
      <c r="I7" s="8" t="s">
        <v>119</v>
      </c>
      <c r="J7" s="10"/>
      <c r="K7" s="78" t="s">
        <v>120</v>
      </c>
      <c r="L7" s="9"/>
      <c r="M7" s="8" t="s">
        <v>121</v>
      </c>
    </row>
    <row r="8" spans="1:13" ht="11.25" customHeight="1">
      <c r="A8" s="7" t="s">
        <v>83</v>
      </c>
      <c r="B8" s="7"/>
      <c r="C8" s="7"/>
      <c r="D8" s="4"/>
      <c r="E8" s="5"/>
      <c r="F8" s="5"/>
      <c r="G8" s="5"/>
      <c r="H8" s="5"/>
      <c r="I8" s="11"/>
      <c r="J8" s="5"/>
      <c r="K8" s="11"/>
      <c r="L8" s="5"/>
      <c r="M8" s="11"/>
    </row>
    <row r="9" spans="1:13" ht="11.25" customHeight="1">
      <c r="A9" s="9" t="s">
        <v>4</v>
      </c>
      <c r="B9" s="9"/>
      <c r="C9" s="12"/>
      <c r="D9" s="13"/>
      <c r="E9" s="14">
        <v>501308</v>
      </c>
      <c r="F9" s="1" t="s">
        <v>9</v>
      </c>
      <c r="G9" s="14">
        <v>502663</v>
      </c>
      <c r="H9" s="1" t="s">
        <v>9</v>
      </c>
      <c r="I9" s="14">
        <v>509038</v>
      </c>
      <c r="J9" s="1" t="s">
        <v>9</v>
      </c>
      <c r="K9" s="14">
        <v>522749</v>
      </c>
      <c r="L9" s="1" t="s">
        <v>77</v>
      </c>
      <c r="M9" s="14">
        <v>518924</v>
      </c>
    </row>
    <row r="10" spans="1:13" ht="11.25" customHeight="1">
      <c r="A10" s="9" t="s">
        <v>5</v>
      </c>
      <c r="B10" s="9"/>
      <c r="C10" s="12"/>
      <c r="D10" s="13"/>
      <c r="E10" s="14">
        <v>230422</v>
      </c>
      <c r="F10" s="1" t="s">
        <v>6</v>
      </c>
      <c r="G10" s="14">
        <v>156100</v>
      </c>
      <c r="H10" s="1" t="s">
        <v>9</v>
      </c>
      <c r="I10" s="14">
        <v>88806</v>
      </c>
      <c r="J10" s="1" t="s">
        <v>9</v>
      </c>
      <c r="K10" s="14">
        <v>88700</v>
      </c>
      <c r="L10" s="1" t="s">
        <v>9</v>
      </c>
      <c r="M10" s="14">
        <v>66986</v>
      </c>
    </row>
    <row r="11" spans="1:13" ht="11.25" customHeight="1">
      <c r="A11" s="9" t="s">
        <v>7</v>
      </c>
      <c r="B11" s="9"/>
      <c r="C11" s="12"/>
      <c r="D11" s="13"/>
      <c r="E11" s="15" t="s">
        <v>9</v>
      </c>
      <c r="F11" s="1"/>
      <c r="G11" s="15" t="s">
        <v>9</v>
      </c>
      <c r="H11" s="1"/>
      <c r="I11" s="15" t="s">
        <v>9</v>
      </c>
      <c r="J11" s="1"/>
      <c r="K11" s="15" t="s">
        <v>9</v>
      </c>
      <c r="L11" s="1"/>
      <c r="M11" s="15" t="s">
        <v>9</v>
      </c>
    </row>
    <row r="12" spans="1:13" ht="11.25" customHeight="1">
      <c r="A12" s="65" t="s">
        <v>44</v>
      </c>
      <c r="B12" s="9"/>
      <c r="C12" s="12" t="s">
        <v>8</v>
      </c>
      <c r="D12" s="13"/>
      <c r="E12" s="14">
        <v>11120</v>
      </c>
      <c r="F12" s="1" t="s">
        <v>6</v>
      </c>
      <c r="G12" s="14">
        <v>11470</v>
      </c>
      <c r="H12" s="1" t="s">
        <v>9</v>
      </c>
      <c r="I12" s="14">
        <v>11500</v>
      </c>
      <c r="J12" s="1" t="s">
        <v>82</v>
      </c>
      <c r="K12" s="14">
        <v>12018</v>
      </c>
      <c r="L12" s="1" t="s">
        <v>77</v>
      </c>
      <c r="M12" s="17">
        <v>12154</v>
      </c>
    </row>
    <row r="13" spans="1:13" ht="11.25" customHeight="1">
      <c r="A13" s="65" t="s">
        <v>45</v>
      </c>
      <c r="B13" s="9"/>
      <c r="C13" s="12" t="s">
        <v>10</v>
      </c>
      <c r="D13" s="13"/>
      <c r="E13" s="14">
        <v>8500</v>
      </c>
      <c r="F13" s="1" t="s">
        <v>9</v>
      </c>
      <c r="G13" s="14">
        <v>8789</v>
      </c>
      <c r="H13" s="1" t="s">
        <v>9</v>
      </c>
      <c r="I13" s="14">
        <v>8966</v>
      </c>
      <c r="J13" s="1" t="s">
        <v>9</v>
      </c>
      <c r="K13" s="14">
        <v>9285</v>
      </c>
      <c r="L13" s="1" t="s">
        <v>9</v>
      </c>
      <c r="M13" s="17">
        <v>9429</v>
      </c>
    </row>
    <row r="14" spans="1:13" ht="11.25" customHeight="1">
      <c r="A14" s="9" t="s">
        <v>11</v>
      </c>
      <c r="B14" s="9"/>
      <c r="C14" s="12"/>
      <c r="D14" s="13"/>
      <c r="E14" s="14">
        <v>384111</v>
      </c>
      <c r="F14" s="1" t="s">
        <v>9</v>
      </c>
      <c r="G14" s="14">
        <v>421946</v>
      </c>
      <c r="H14" s="1" t="s">
        <v>9</v>
      </c>
      <c r="I14" s="14">
        <v>370000</v>
      </c>
      <c r="J14" s="1" t="s">
        <v>9</v>
      </c>
      <c r="K14" s="14">
        <v>412122</v>
      </c>
      <c r="L14" s="1" t="s">
        <v>9</v>
      </c>
      <c r="M14" s="18">
        <v>405763</v>
      </c>
    </row>
    <row r="15" spans="1:13" ht="11.25" customHeight="1">
      <c r="A15" s="9" t="s">
        <v>12</v>
      </c>
      <c r="B15" s="9"/>
      <c r="C15" s="12"/>
      <c r="D15" s="13"/>
      <c r="E15" s="14"/>
      <c r="F15" s="1"/>
      <c r="G15" s="14"/>
      <c r="H15" s="1"/>
      <c r="I15" s="14"/>
      <c r="J15" s="1"/>
      <c r="K15" s="14"/>
      <c r="L15" s="1"/>
      <c r="M15" s="17"/>
    </row>
    <row r="16" spans="1:13" ht="11.25" customHeight="1">
      <c r="A16" s="65" t="s">
        <v>46</v>
      </c>
      <c r="B16" s="9"/>
      <c r="C16" s="12" t="s">
        <v>13</v>
      </c>
      <c r="D16" s="13"/>
      <c r="E16" s="14">
        <v>1192</v>
      </c>
      <c r="F16" s="1" t="s">
        <v>9</v>
      </c>
      <c r="G16" s="14">
        <v>1144</v>
      </c>
      <c r="H16" s="1" t="s">
        <v>9</v>
      </c>
      <c r="I16" s="14">
        <v>1055</v>
      </c>
      <c r="J16" s="1" t="s">
        <v>9</v>
      </c>
      <c r="K16" s="14">
        <v>1058</v>
      </c>
      <c r="L16" s="1" t="s">
        <v>9</v>
      </c>
      <c r="M16" s="18">
        <v>1099</v>
      </c>
    </row>
    <row r="17" spans="1:13" ht="11.25" customHeight="1">
      <c r="A17" s="65" t="s">
        <v>47</v>
      </c>
      <c r="B17" s="9"/>
      <c r="C17" s="12" t="s">
        <v>10</v>
      </c>
      <c r="D17" s="13"/>
      <c r="E17" s="14">
        <v>1024</v>
      </c>
      <c r="F17" s="1" t="s">
        <v>9</v>
      </c>
      <c r="G17" s="14">
        <v>1005</v>
      </c>
      <c r="H17" s="1" t="s">
        <v>9</v>
      </c>
      <c r="I17" s="14">
        <v>955</v>
      </c>
      <c r="J17" s="1" t="s">
        <v>9</v>
      </c>
      <c r="K17" s="14">
        <v>968</v>
      </c>
      <c r="L17" s="1" t="s">
        <v>9</v>
      </c>
      <c r="M17" s="18">
        <v>961</v>
      </c>
    </row>
    <row r="18" spans="1:13" ht="11.25" customHeight="1">
      <c r="A18" s="65" t="s">
        <v>48</v>
      </c>
      <c r="B18" s="9"/>
      <c r="C18" s="12" t="s">
        <v>10</v>
      </c>
      <c r="D18" s="13"/>
      <c r="E18" s="14">
        <v>1661</v>
      </c>
      <c r="F18" s="1" t="s">
        <v>9</v>
      </c>
      <c r="G18" s="14">
        <v>1683</v>
      </c>
      <c r="H18" s="1" t="s">
        <v>9</v>
      </c>
      <c r="I18" s="14">
        <v>1626</v>
      </c>
      <c r="J18" s="1" t="s">
        <v>9</v>
      </c>
      <c r="K18" s="14">
        <v>1598</v>
      </c>
      <c r="L18" s="1" t="s">
        <v>9</v>
      </c>
      <c r="M18" s="18">
        <v>1610</v>
      </c>
    </row>
    <row r="19" spans="1:13" ht="11.25" customHeight="1">
      <c r="A19" s="9" t="s">
        <v>128</v>
      </c>
      <c r="B19" s="9"/>
      <c r="C19" s="12" t="s">
        <v>6</v>
      </c>
      <c r="D19" s="13"/>
      <c r="E19" s="14">
        <v>335900</v>
      </c>
      <c r="F19" s="1" t="s">
        <v>9</v>
      </c>
      <c r="G19" s="14">
        <v>369500</v>
      </c>
      <c r="H19" s="1" t="s">
        <v>9</v>
      </c>
      <c r="I19" s="14">
        <v>349900</v>
      </c>
      <c r="J19" s="1" t="s">
        <v>9</v>
      </c>
      <c r="K19" s="14">
        <v>372000</v>
      </c>
      <c r="L19" s="1" t="s">
        <v>9</v>
      </c>
      <c r="M19" s="18">
        <v>377400</v>
      </c>
    </row>
    <row r="20" spans="1:13" ht="11.25" customHeight="1">
      <c r="A20" s="9" t="s">
        <v>14</v>
      </c>
      <c r="B20" s="9"/>
      <c r="C20" s="12"/>
      <c r="D20" s="13"/>
      <c r="E20" s="14"/>
      <c r="F20" s="1"/>
      <c r="G20" s="14"/>
      <c r="H20" s="1"/>
      <c r="I20" s="14"/>
      <c r="J20" s="1"/>
      <c r="K20" s="14"/>
      <c r="L20" s="1"/>
      <c r="M20" s="17"/>
    </row>
    <row r="21" spans="1:13" ht="11.25" customHeight="1">
      <c r="A21" s="65" t="s">
        <v>49</v>
      </c>
      <c r="B21" s="9"/>
      <c r="C21" s="12" t="s">
        <v>13</v>
      </c>
      <c r="D21" s="13"/>
      <c r="E21" s="19">
        <v>13750</v>
      </c>
      <c r="F21" s="20" t="s">
        <v>6</v>
      </c>
      <c r="G21" s="19">
        <v>13670</v>
      </c>
      <c r="H21" s="20" t="s">
        <v>9</v>
      </c>
      <c r="I21" s="19">
        <v>13766</v>
      </c>
      <c r="J21" s="20" t="s">
        <v>9</v>
      </c>
      <c r="K21" s="19">
        <v>13656</v>
      </c>
      <c r="L21" s="20" t="s">
        <v>9</v>
      </c>
      <c r="M21" s="21">
        <v>13800</v>
      </c>
    </row>
    <row r="22" spans="1:13" ht="11.25" customHeight="1">
      <c r="A22" s="65" t="s">
        <v>73</v>
      </c>
      <c r="B22" s="9"/>
      <c r="C22" s="12"/>
      <c r="D22" s="13"/>
      <c r="E22" s="14"/>
      <c r="F22" s="1"/>
      <c r="G22" s="14"/>
      <c r="H22" s="1"/>
      <c r="I22" s="14"/>
      <c r="J22" s="1"/>
      <c r="K22" s="14"/>
      <c r="L22" s="1"/>
      <c r="M22" s="17" t="s">
        <v>9</v>
      </c>
    </row>
    <row r="23" spans="1:13" ht="11.25" customHeight="1">
      <c r="A23" s="66" t="s">
        <v>52</v>
      </c>
      <c r="B23" s="9"/>
      <c r="C23" s="12" t="s">
        <v>10</v>
      </c>
      <c r="D23" s="13"/>
      <c r="E23" s="14">
        <v>300</v>
      </c>
      <c r="F23" s="1" t="s">
        <v>82</v>
      </c>
      <c r="G23" s="14">
        <v>335</v>
      </c>
      <c r="H23" s="1" t="s">
        <v>9</v>
      </c>
      <c r="I23" s="14">
        <v>346</v>
      </c>
      <c r="J23" s="1" t="s">
        <v>9</v>
      </c>
      <c r="K23" s="14">
        <v>353</v>
      </c>
      <c r="L23" s="1" t="s">
        <v>9</v>
      </c>
      <c r="M23" s="17">
        <v>350</v>
      </c>
    </row>
    <row r="24" spans="1:13" ht="11.25" customHeight="1">
      <c r="A24" s="66" t="s">
        <v>65</v>
      </c>
      <c r="B24" s="9"/>
      <c r="C24" s="12" t="s">
        <v>10</v>
      </c>
      <c r="D24" s="13"/>
      <c r="E24" s="14">
        <v>6344</v>
      </c>
      <c r="F24" s="1" t="s">
        <v>9</v>
      </c>
      <c r="G24" s="14">
        <v>6756</v>
      </c>
      <c r="H24" s="1" t="s">
        <v>9</v>
      </c>
      <c r="I24" s="14">
        <v>7090</v>
      </c>
      <c r="J24" s="1" t="s">
        <v>9</v>
      </c>
      <c r="K24" s="14">
        <v>6182</v>
      </c>
      <c r="L24" s="1" t="s">
        <v>9</v>
      </c>
      <c r="M24" s="17">
        <v>6500</v>
      </c>
    </row>
    <row r="25" spans="1:13" ht="11.25" customHeight="1">
      <c r="A25" s="66" t="s">
        <v>53</v>
      </c>
      <c r="B25" s="9"/>
      <c r="C25" s="12" t="s">
        <v>10</v>
      </c>
      <c r="D25" s="13"/>
      <c r="E25" s="14">
        <v>9125</v>
      </c>
      <c r="F25" s="1" t="s">
        <v>9</v>
      </c>
      <c r="G25" s="14">
        <v>9520</v>
      </c>
      <c r="H25" s="1" t="s">
        <v>82</v>
      </c>
      <c r="I25" s="14">
        <v>9450</v>
      </c>
      <c r="J25" s="1" t="s">
        <v>82</v>
      </c>
      <c r="K25" s="14">
        <v>15497</v>
      </c>
      <c r="L25" s="1" t="s">
        <v>9</v>
      </c>
      <c r="M25" s="17">
        <v>16000</v>
      </c>
    </row>
    <row r="26" spans="1:13" ht="11.25" customHeight="1">
      <c r="A26" s="66" t="s">
        <v>54</v>
      </c>
      <c r="B26" s="9"/>
      <c r="C26" s="12" t="s">
        <v>10</v>
      </c>
      <c r="D26" s="13"/>
      <c r="E26" s="14">
        <v>8030</v>
      </c>
      <c r="F26" s="1" t="s">
        <v>9</v>
      </c>
      <c r="G26" s="14">
        <v>9000</v>
      </c>
      <c r="H26" s="1" t="s">
        <v>82</v>
      </c>
      <c r="I26" s="14">
        <v>9000</v>
      </c>
      <c r="J26" s="1" t="s">
        <v>82</v>
      </c>
      <c r="K26" s="14">
        <v>2777</v>
      </c>
      <c r="L26" s="1" t="s">
        <v>9</v>
      </c>
      <c r="M26" s="17">
        <v>3000</v>
      </c>
    </row>
    <row r="27" spans="1:13" ht="11.25" customHeight="1">
      <c r="A27" s="66" t="s">
        <v>55</v>
      </c>
      <c r="B27" s="9"/>
      <c r="C27" s="12" t="s">
        <v>10</v>
      </c>
      <c r="D27" s="13"/>
      <c r="E27" s="14">
        <v>31591</v>
      </c>
      <c r="F27" s="1" t="s">
        <v>9</v>
      </c>
      <c r="G27" s="14">
        <v>30000</v>
      </c>
      <c r="H27" s="1" t="s">
        <v>82</v>
      </c>
      <c r="I27" s="14">
        <v>21278</v>
      </c>
      <c r="J27" s="1" t="s">
        <v>9</v>
      </c>
      <c r="K27" s="14">
        <v>17188</v>
      </c>
      <c r="L27" s="1" t="s">
        <v>9</v>
      </c>
      <c r="M27" s="17">
        <v>18000</v>
      </c>
    </row>
    <row r="28" spans="1:13" ht="11.25" customHeight="1">
      <c r="A28" s="66" t="s">
        <v>56</v>
      </c>
      <c r="B28" s="9"/>
      <c r="C28" s="12" t="s">
        <v>10</v>
      </c>
      <c r="D28" s="13"/>
      <c r="E28" s="14">
        <v>19719</v>
      </c>
      <c r="F28" s="1" t="s">
        <v>9</v>
      </c>
      <c r="G28" s="14">
        <v>22066</v>
      </c>
      <c r="H28" s="1" t="s">
        <v>9</v>
      </c>
      <c r="I28" s="14">
        <v>29000</v>
      </c>
      <c r="J28" s="1" t="s">
        <v>9</v>
      </c>
      <c r="K28" s="14">
        <v>25000</v>
      </c>
      <c r="L28" s="1" t="s">
        <v>82</v>
      </c>
      <c r="M28" s="17">
        <v>26000</v>
      </c>
    </row>
    <row r="29" spans="1:13" ht="11.25" customHeight="1">
      <c r="A29" s="66" t="s">
        <v>84</v>
      </c>
      <c r="B29" s="9"/>
      <c r="C29" s="12" t="s">
        <v>10</v>
      </c>
      <c r="D29" s="13"/>
      <c r="E29" s="22">
        <v>19700</v>
      </c>
      <c r="F29" s="23" t="s">
        <v>9</v>
      </c>
      <c r="G29" s="22">
        <v>16700</v>
      </c>
      <c r="H29" s="23" t="s">
        <v>9</v>
      </c>
      <c r="I29" s="22">
        <v>16500</v>
      </c>
      <c r="J29" s="23" t="s">
        <v>9</v>
      </c>
      <c r="K29" s="22">
        <v>17000</v>
      </c>
      <c r="L29" s="23" t="s">
        <v>9</v>
      </c>
      <c r="M29" s="24">
        <v>17000</v>
      </c>
    </row>
    <row r="30" spans="1:13" ht="11.25" customHeight="1">
      <c r="A30" s="67" t="s">
        <v>85</v>
      </c>
      <c r="B30" s="9"/>
      <c r="C30" s="12" t="s">
        <v>10</v>
      </c>
      <c r="D30" s="13"/>
      <c r="E30" s="25">
        <v>94800</v>
      </c>
      <c r="F30" s="1" t="s">
        <v>9</v>
      </c>
      <c r="G30" s="25">
        <v>94400</v>
      </c>
      <c r="H30" s="1" t="s">
        <v>9</v>
      </c>
      <c r="I30" s="25">
        <v>92700</v>
      </c>
      <c r="J30" s="1"/>
      <c r="K30" s="25">
        <v>84000</v>
      </c>
      <c r="L30" s="1"/>
      <c r="M30" s="17">
        <v>87000</v>
      </c>
    </row>
    <row r="31" spans="1:13" ht="11.25" customHeight="1">
      <c r="A31" s="9" t="s">
        <v>15</v>
      </c>
      <c r="B31" s="9"/>
      <c r="C31" s="12"/>
      <c r="D31" s="13"/>
      <c r="E31" s="14">
        <v>66500</v>
      </c>
      <c r="F31" s="1" t="s">
        <v>82</v>
      </c>
      <c r="G31" s="14">
        <v>66500</v>
      </c>
      <c r="H31" s="1" t="s">
        <v>82</v>
      </c>
      <c r="I31" s="14">
        <v>61590</v>
      </c>
      <c r="J31" s="1" t="s">
        <v>9</v>
      </c>
      <c r="K31" s="14">
        <v>67480</v>
      </c>
      <c r="L31" s="1" t="s">
        <v>9</v>
      </c>
      <c r="M31" s="18">
        <v>67381</v>
      </c>
    </row>
    <row r="32" spans="1:13" ht="11.25" customHeight="1">
      <c r="A32" s="7" t="s">
        <v>86</v>
      </c>
      <c r="B32" s="7"/>
      <c r="C32" s="7"/>
      <c r="D32" s="6"/>
      <c r="E32" s="26"/>
      <c r="F32" s="1"/>
      <c r="G32" s="26"/>
      <c r="H32" s="1"/>
      <c r="I32" s="26"/>
      <c r="J32" s="27"/>
      <c r="K32" s="26"/>
      <c r="L32" s="27"/>
      <c r="M32" s="17"/>
    </row>
    <row r="33" spans="1:13" ht="11.25" customHeight="1">
      <c r="A33" s="9" t="s">
        <v>88</v>
      </c>
      <c r="B33" s="9"/>
      <c r="C33" s="12" t="s">
        <v>9</v>
      </c>
      <c r="D33" s="6"/>
      <c r="E33" s="26">
        <v>1345000</v>
      </c>
      <c r="F33" s="1" t="s">
        <v>9</v>
      </c>
      <c r="G33" s="26">
        <v>1435000</v>
      </c>
      <c r="H33" s="1" t="s">
        <v>9</v>
      </c>
      <c r="I33" s="26">
        <v>1540000</v>
      </c>
      <c r="J33" s="27" t="s">
        <v>82</v>
      </c>
      <c r="K33" s="26">
        <v>1600000</v>
      </c>
      <c r="L33" s="27" t="s">
        <v>82</v>
      </c>
      <c r="M33" s="17">
        <v>1600000</v>
      </c>
    </row>
    <row r="34" spans="1:13" ht="11.25" customHeight="1">
      <c r="A34" s="9" t="s">
        <v>87</v>
      </c>
      <c r="B34" s="9"/>
      <c r="C34" s="12"/>
      <c r="D34" s="6"/>
      <c r="E34" s="26">
        <v>40000</v>
      </c>
      <c r="F34" s="1" t="s">
        <v>9</v>
      </c>
      <c r="G34" s="26">
        <v>40000</v>
      </c>
      <c r="H34" s="1" t="s">
        <v>9</v>
      </c>
      <c r="I34" s="26">
        <v>40000</v>
      </c>
      <c r="J34" s="27" t="s">
        <v>9</v>
      </c>
      <c r="K34" s="26">
        <v>40000</v>
      </c>
      <c r="L34" s="27" t="s">
        <v>9</v>
      </c>
      <c r="M34" s="17">
        <v>40000</v>
      </c>
    </row>
    <row r="35" spans="1:13" ht="11.25" customHeight="1">
      <c r="A35" s="9" t="s">
        <v>122</v>
      </c>
      <c r="B35" s="9"/>
      <c r="C35" s="12"/>
      <c r="D35" s="6"/>
      <c r="E35" s="28" t="s">
        <v>9</v>
      </c>
      <c r="F35" s="1"/>
      <c r="G35" s="28" t="s">
        <v>9</v>
      </c>
      <c r="H35" s="1"/>
      <c r="I35" s="28" t="s">
        <v>9</v>
      </c>
      <c r="J35" s="27"/>
      <c r="K35" s="28" t="s">
        <v>9</v>
      </c>
      <c r="L35" s="27"/>
      <c r="M35" s="28" t="s">
        <v>9</v>
      </c>
    </row>
    <row r="36" spans="1:13" ht="11.25" customHeight="1">
      <c r="A36" s="65" t="s">
        <v>44</v>
      </c>
      <c r="B36" s="9"/>
      <c r="C36" s="12" t="s">
        <v>8</v>
      </c>
      <c r="D36" s="6"/>
      <c r="E36" s="26">
        <v>11100</v>
      </c>
      <c r="F36" s="1" t="s">
        <v>6</v>
      </c>
      <c r="G36" s="26">
        <v>10144</v>
      </c>
      <c r="H36" s="1">
        <v>3</v>
      </c>
      <c r="I36" s="26">
        <v>11000</v>
      </c>
      <c r="J36" s="27" t="s">
        <v>9</v>
      </c>
      <c r="K36" s="26">
        <v>10900</v>
      </c>
      <c r="L36" s="27" t="s">
        <v>9</v>
      </c>
      <c r="M36" s="17">
        <v>9900</v>
      </c>
    </row>
    <row r="37" spans="1:13" ht="11.25" customHeight="1">
      <c r="A37" s="65" t="s">
        <v>45</v>
      </c>
      <c r="B37" s="9"/>
      <c r="C37" s="12" t="s">
        <v>10</v>
      </c>
      <c r="D37" s="6"/>
      <c r="E37" s="26">
        <v>9500</v>
      </c>
      <c r="F37" s="1" t="s">
        <v>6</v>
      </c>
      <c r="G37" s="26">
        <v>8688</v>
      </c>
      <c r="H37" s="1">
        <v>3</v>
      </c>
      <c r="I37" s="26">
        <v>9600</v>
      </c>
      <c r="J37" s="27" t="s">
        <v>9</v>
      </c>
      <c r="K37" s="26">
        <v>9500</v>
      </c>
      <c r="L37" s="27" t="s">
        <v>9</v>
      </c>
      <c r="M37" s="17">
        <v>8700</v>
      </c>
    </row>
    <row r="38" spans="1:13" ht="11.25" customHeight="1">
      <c r="A38" s="9" t="s">
        <v>90</v>
      </c>
      <c r="B38" s="9"/>
      <c r="C38" s="12" t="s">
        <v>13</v>
      </c>
      <c r="D38" s="6"/>
      <c r="E38" s="26">
        <v>37000</v>
      </c>
      <c r="F38" s="1" t="s">
        <v>6</v>
      </c>
      <c r="G38" s="26">
        <v>38000</v>
      </c>
      <c r="H38" s="1"/>
      <c r="I38" s="26">
        <v>41100</v>
      </c>
      <c r="J38" s="27" t="s">
        <v>9</v>
      </c>
      <c r="K38" s="26">
        <v>44300</v>
      </c>
      <c r="L38" s="27" t="s">
        <v>9</v>
      </c>
      <c r="M38" s="17">
        <v>40000</v>
      </c>
    </row>
    <row r="39" spans="1:13" ht="11.25" customHeight="1">
      <c r="A39" s="9" t="s">
        <v>16</v>
      </c>
      <c r="B39" s="9"/>
      <c r="C39" s="12"/>
      <c r="D39" s="6"/>
      <c r="E39" s="26"/>
      <c r="F39" s="1"/>
      <c r="G39" s="28" t="s">
        <v>9</v>
      </c>
      <c r="H39" s="1"/>
      <c r="I39" s="28" t="s">
        <v>9</v>
      </c>
      <c r="J39" s="27"/>
      <c r="K39" s="28" t="s">
        <v>9</v>
      </c>
      <c r="L39" s="27"/>
      <c r="M39" s="28" t="s">
        <v>9</v>
      </c>
    </row>
    <row r="40" spans="1:13" ht="11.25" customHeight="1">
      <c r="A40" s="65" t="s">
        <v>43</v>
      </c>
      <c r="B40" s="9"/>
      <c r="C40" s="12"/>
      <c r="D40" s="6"/>
      <c r="E40" s="26">
        <v>452300</v>
      </c>
      <c r="F40" s="1" t="s">
        <v>9</v>
      </c>
      <c r="G40" s="26">
        <v>396800</v>
      </c>
      <c r="H40" s="1" t="s">
        <v>9</v>
      </c>
      <c r="I40" s="26">
        <v>409500</v>
      </c>
      <c r="J40" s="27" t="s">
        <v>9</v>
      </c>
      <c r="K40" s="26">
        <v>400000</v>
      </c>
      <c r="L40" s="27" t="s">
        <v>77</v>
      </c>
      <c r="M40" s="17">
        <v>414000</v>
      </c>
    </row>
    <row r="41" spans="1:13" ht="11.25" customHeight="1">
      <c r="A41" s="65" t="s">
        <v>50</v>
      </c>
      <c r="B41" s="9"/>
      <c r="C41" s="12"/>
      <c r="D41" s="6"/>
      <c r="E41" s="26">
        <v>361300</v>
      </c>
      <c r="F41" s="1" t="s">
        <v>9</v>
      </c>
      <c r="G41" s="26">
        <v>330900</v>
      </c>
      <c r="H41" s="1" t="s">
        <v>9</v>
      </c>
      <c r="I41" s="26">
        <v>287600</v>
      </c>
      <c r="J41" s="27" t="s">
        <v>9</v>
      </c>
      <c r="K41" s="26">
        <v>290000</v>
      </c>
      <c r="L41" s="27" t="s">
        <v>9</v>
      </c>
      <c r="M41" s="17">
        <v>320000</v>
      </c>
    </row>
    <row r="42" spans="1:13" ht="11.25" customHeight="1">
      <c r="A42" s="9" t="s">
        <v>14</v>
      </c>
      <c r="B42" s="9"/>
      <c r="C42" s="12"/>
      <c r="D42" s="6"/>
      <c r="E42" s="26"/>
      <c r="F42" s="1"/>
      <c r="G42" s="26"/>
      <c r="H42" s="1"/>
      <c r="I42" s="26"/>
      <c r="J42" s="27"/>
      <c r="K42" s="26"/>
      <c r="L42" s="27"/>
      <c r="M42" s="29" t="s">
        <v>9</v>
      </c>
    </row>
    <row r="43" spans="1:13" ht="11.25" customHeight="1">
      <c r="A43" s="65" t="s">
        <v>91</v>
      </c>
      <c r="B43" s="9"/>
      <c r="C43" s="12" t="s">
        <v>13</v>
      </c>
      <c r="D43" s="6"/>
      <c r="E43" s="30">
        <v>761025</v>
      </c>
      <c r="F43" s="20" t="s">
        <v>9</v>
      </c>
      <c r="G43" s="30">
        <v>708000</v>
      </c>
      <c r="H43" s="20" t="s">
        <v>9</v>
      </c>
      <c r="I43" s="30">
        <v>766000</v>
      </c>
      <c r="J43" s="31" t="s">
        <v>9</v>
      </c>
      <c r="K43" s="30">
        <v>745000</v>
      </c>
      <c r="L43" s="31" t="s">
        <v>9</v>
      </c>
      <c r="M43" s="21">
        <v>680000</v>
      </c>
    </row>
    <row r="44" spans="1:13" ht="11.25" customHeight="1">
      <c r="A44" s="65" t="s">
        <v>100</v>
      </c>
      <c r="B44" s="9"/>
      <c r="C44" s="12"/>
      <c r="D44" s="6"/>
      <c r="E44" s="26"/>
      <c r="F44" s="1"/>
      <c r="G44" s="26"/>
      <c r="H44" s="1"/>
      <c r="I44" s="26"/>
      <c r="J44" s="27"/>
      <c r="K44" s="26"/>
      <c r="L44" s="27"/>
      <c r="M44" s="17"/>
    </row>
    <row r="45" spans="1:13" ht="11.25" customHeight="1">
      <c r="A45" s="66" t="s">
        <v>59</v>
      </c>
      <c r="B45" s="9"/>
      <c r="C45" s="12" t="s">
        <v>10</v>
      </c>
      <c r="D45" s="6"/>
      <c r="E45" s="26">
        <v>17520</v>
      </c>
      <c r="F45" s="1">
        <v>3</v>
      </c>
      <c r="G45" s="26">
        <v>17000</v>
      </c>
      <c r="H45" s="1" t="s">
        <v>9</v>
      </c>
      <c r="I45" s="26">
        <v>10000</v>
      </c>
      <c r="J45" s="27" t="s">
        <v>9</v>
      </c>
      <c r="K45" s="26">
        <v>10000</v>
      </c>
      <c r="L45" s="27" t="s">
        <v>9</v>
      </c>
      <c r="M45" s="26">
        <v>10000</v>
      </c>
    </row>
    <row r="46" spans="1:13" ht="11.25" customHeight="1">
      <c r="A46" s="66" t="s">
        <v>54</v>
      </c>
      <c r="B46" s="9"/>
      <c r="C46" s="12" t="s">
        <v>10</v>
      </c>
      <c r="D46" s="6"/>
      <c r="E46" s="26">
        <v>51470</v>
      </c>
      <c r="F46" s="1">
        <v>3</v>
      </c>
      <c r="G46" s="26">
        <v>50000</v>
      </c>
      <c r="H46" s="1" t="s">
        <v>9</v>
      </c>
      <c r="I46" s="26">
        <v>35000</v>
      </c>
      <c r="J46" s="27" t="s">
        <v>9</v>
      </c>
      <c r="K46" s="26">
        <v>30000</v>
      </c>
      <c r="L46" s="27" t="s">
        <v>9</v>
      </c>
      <c r="M46" s="26">
        <v>30000</v>
      </c>
    </row>
    <row r="47" spans="1:13" ht="11.25" customHeight="1">
      <c r="A47" s="66" t="s">
        <v>55</v>
      </c>
      <c r="B47" s="9"/>
      <c r="C47" s="12" t="s">
        <v>10</v>
      </c>
      <c r="D47" s="6"/>
      <c r="E47" s="26">
        <v>91980</v>
      </c>
      <c r="F47" s="1">
        <v>3</v>
      </c>
      <c r="G47" s="26">
        <v>92000</v>
      </c>
      <c r="H47" s="1" t="s">
        <v>9</v>
      </c>
      <c r="I47" s="26">
        <v>75000</v>
      </c>
      <c r="J47" s="27" t="s">
        <v>9</v>
      </c>
      <c r="K47" s="26">
        <v>70000</v>
      </c>
      <c r="L47" s="27" t="s">
        <v>9</v>
      </c>
      <c r="M47" s="26">
        <v>70000</v>
      </c>
    </row>
    <row r="48" spans="1:13" ht="11.25" customHeight="1">
      <c r="A48" s="66" t="s">
        <v>56</v>
      </c>
      <c r="B48" s="9"/>
      <c r="C48" s="12" t="s">
        <v>10</v>
      </c>
      <c r="D48" s="6"/>
      <c r="E48" s="26">
        <v>75550</v>
      </c>
      <c r="F48" s="1">
        <v>3</v>
      </c>
      <c r="G48" s="26">
        <v>72000</v>
      </c>
      <c r="H48" s="1" t="s">
        <v>9</v>
      </c>
      <c r="I48" s="26">
        <v>60000</v>
      </c>
      <c r="J48" s="27" t="s">
        <v>9</v>
      </c>
      <c r="K48" s="26">
        <v>60000</v>
      </c>
      <c r="L48" s="27" t="s">
        <v>9</v>
      </c>
      <c r="M48" s="26">
        <v>60000</v>
      </c>
    </row>
    <row r="49" spans="1:13" ht="11.25" customHeight="1">
      <c r="A49" s="66" t="s">
        <v>57</v>
      </c>
      <c r="B49" s="9"/>
      <c r="C49" s="12" t="s">
        <v>10</v>
      </c>
      <c r="D49" s="6"/>
      <c r="E49" s="32">
        <f>14965+1825+70080</f>
        <v>86870</v>
      </c>
      <c r="F49" s="23">
        <v>3</v>
      </c>
      <c r="G49" s="32">
        <v>80000</v>
      </c>
      <c r="H49" s="23" t="s">
        <v>9</v>
      </c>
      <c r="I49" s="32">
        <v>70000</v>
      </c>
      <c r="J49" s="33" t="s">
        <v>9</v>
      </c>
      <c r="K49" s="32">
        <v>70000</v>
      </c>
      <c r="L49" s="33" t="s">
        <v>9</v>
      </c>
      <c r="M49" s="32">
        <v>70000</v>
      </c>
    </row>
    <row r="50" spans="1:13" ht="11.25" customHeight="1">
      <c r="A50" s="67" t="s">
        <v>58</v>
      </c>
      <c r="B50" s="9"/>
      <c r="C50" s="12" t="s">
        <v>10</v>
      </c>
      <c r="D50" s="6"/>
      <c r="E50" s="26">
        <f>SUM(E45:E49)</f>
        <v>323390</v>
      </c>
      <c r="F50" s="1">
        <v>3</v>
      </c>
      <c r="G50" s="26">
        <f>SUM(G45:G49)</f>
        <v>311000</v>
      </c>
      <c r="H50" s="1" t="s">
        <v>9</v>
      </c>
      <c r="I50" s="26">
        <f>SUM(I45:I49)</f>
        <v>250000</v>
      </c>
      <c r="J50" s="27" t="s">
        <v>9</v>
      </c>
      <c r="K50" s="26">
        <f>SUM(K45:K49)</f>
        <v>240000</v>
      </c>
      <c r="L50" s="27" t="s">
        <v>9</v>
      </c>
      <c r="M50" s="26">
        <f>SUM(M45:M49)</f>
        <v>240000</v>
      </c>
    </row>
    <row r="51" spans="1:13" ht="11.25" customHeight="1">
      <c r="A51" s="9" t="s">
        <v>123</v>
      </c>
      <c r="B51" s="9"/>
      <c r="C51" s="12"/>
      <c r="D51" s="6"/>
      <c r="E51" s="26">
        <v>100000</v>
      </c>
      <c r="F51" s="1"/>
      <c r="G51" s="26">
        <v>100000</v>
      </c>
      <c r="H51" s="1"/>
      <c r="I51" s="26">
        <v>100000</v>
      </c>
      <c r="J51" s="27"/>
      <c r="K51" s="26">
        <v>100000</v>
      </c>
      <c r="L51" s="27"/>
      <c r="M51" s="17">
        <v>100000</v>
      </c>
    </row>
    <row r="52" spans="1:13" ht="11.25" customHeight="1">
      <c r="A52" s="9" t="s">
        <v>92</v>
      </c>
      <c r="B52" s="9"/>
      <c r="C52" s="12"/>
      <c r="D52" s="6"/>
      <c r="E52" s="26"/>
      <c r="F52" s="1"/>
      <c r="G52" s="26"/>
      <c r="H52" s="1"/>
      <c r="I52" s="26"/>
      <c r="J52" s="27"/>
      <c r="K52" s="26"/>
      <c r="L52" s="27"/>
      <c r="M52" s="17"/>
    </row>
    <row r="53" spans="1:13" ht="11.25" customHeight="1">
      <c r="A53" s="65" t="s">
        <v>60</v>
      </c>
      <c r="B53" s="9"/>
      <c r="C53" s="12"/>
      <c r="D53" s="6"/>
      <c r="E53" s="26">
        <v>650000</v>
      </c>
      <c r="F53" s="1" t="s">
        <v>9</v>
      </c>
      <c r="G53" s="26">
        <v>639000</v>
      </c>
      <c r="H53" s="1" t="s">
        <v>9</v>
      </c>
      <c r="I53" s="26">
        <v>512000</v>
      </c>
      <c r="J53" s="27" t="s">
        <v>9</v>
      </c>
      <c r="K53" s="26">
        <v>524000</v>
      </c>
      <c r="L53" s="27"/>
      <c r="M53" s="17">
        <v>634000</v>
      </c>
    </row>
    <row r="54" spans="1:13" ht="11.25" customHeight="1">
      <c r="A54" s="65" t="s">
        <v>93</v>
      </c>
      <c r="B54" s="9"/>
      <c r="C54" s="12"/>
      <c r="D54" s="6"/>
      <c r="E54" s="26">
        <v>10000</v>
      </c>
      <c r="F54" s="1"/>
      <c r="G54" s="26">
        <v>10000</v>
      </c>
      <c r="H54" s="1"/>
      <c r="I54" s="26">
        <v>100000</v>
      </c>
      <c r="J54" s="27" t="s">
        <v>9</v>
      </c>
      <c r="K54" s="26">
        <v>150000</v>
      </c>
      <c r="L54" s="27"/>
      <c r="M54" s="17">
        <v>150000</v>
      </c>
    </row>
    <row r="55" spans="1:13" ht="11.25" customHeight="1">
      <c r="A55" s="7" t="s">
        <v>18</v>
      </c>
      <c r="B55" s="7"/>
      <c r="C55" s="7"/>
      <c r="D55" s="6"/>
      <c r="E55" s="26"/>
      <c r="F55" s="1"/>
      <c r="G55" s="26"/>
      <c r="H55" s="1"/>
      <c r="I55" s="26"/>
      <c r="J55" s="27"/>
      <c r="K55" s="26"/>
      <c r="L55" s="27"/>
      <c r="M55" s="17"/>
    </row>
    <row r="56" spans="1:13" ht="11.25" customHeight="1">
      <c r="A56" s="9" t="s">
        <v>19</v>
      </c>
      <c r="B56" s="9"/>
      <c r="C56" s="12" t="s">
        <v>9</v>
      </c>
      <c r="D56" s="6"/>
      <c r="E56" s="26">
        <v>1333000</v>
      </c>
      <c r="F56" s="1" t="s">
        <v>9</v>
      </c>
      <c r="G56" s="26">
        <v>1217000</v>
      </c>
      <c r="H56" s="1" t="s">
        <v>9</v>
      </c>
      <c r="I56" s="26">
        <v>1238063</v>
      </c>
      <c r="J56" s="27" t="s">
        <v>9</v>
      </c>
      <c r="K56" s="26">
        <v>1369570</v>
      </c>
      <c r="L56" s="27" t="s">
        <v>9</v>
      </c>
      <c r="M56" s="17">
        <v>1400000</v>
      </c>
    </row>
    <row r="57" spans="1:13" ht="11.25" customHeight="1">
      <c r="A57" s="9" t="s">
        <v>20</v>
      </c>
      <c r="B57" s="9"/>
      <c r="C57" s="12"/>
      <c r="D57" s="6"/>
      <c r="E57" s="26">
        <v>28684</v>
      </c>
      <c r="F57" s="1" t="s">
        <v>9</v>
      </c>
      <c r="G57" s="26">
        <v>26004</v>
      </c>
      <c r="H57" s="1" t="s">
        <v>9</v>
      </c>
      <c r="I57" s="26">
        <v>15110</v>
      </c>
      <c r="J57" s="1" t="s">
        <v>9</v>
      </c>
      <c r="K57" s="26">
        <v>30150</v>
      </c>
      <c r="L57" s="1" t="s">
        <v>77</v>
      </c>
      <c r="M57" s="17">
        <v>27444</v>
      </c>
    </row>
    <row r="58" spans="1:13" ht="11.25" customHeight="1">
      <c r="A58" s="9" t="s">
        <v>135</v>
      </c>
      <c r="B58" s="9"/>
      <c r="C58" s="12"/>
      <c r="D58" s="6"/>
      <c r="E58" s="26"/>
      <c r="F58" s="1"/>
      <c r="G58" s="26"/>
      <c r="H58" s="1"/>
      <c r="I58" s="26" t="s">
        <v>9</v>
      </c>
      <c r="J58" s="27"/>
      <c r="K58" s="26" t="s">
        <v>9</v>
      </c>
      <c r="L58" s="27"/>
      <c r="M58" s="17"/>
    </row>
    <row r="59" spans="1:13" ht="11.25" customHeight="1">
      <c r="A59" s="65" t="s">
        <v>61</v>
      </c>
      <c r="B59" s="9"/>
      <c r="C59" s="12"/>
      <c r="D59" s="6"/>
      <c r="E59" s="26">
        <v>24400</v>
      </c>
      <c r="F59" s="1" t="s">
        <v>9</v>
      </c>
      <c r="G59" s="26">
        <v>16818</v>
      </c>
      <c r="H59" s="1" t="s">
        <v>9</v>
      </c>
      <c r="I59" s="26">
        <v>23790</v>
      </c>
      <c r="J59" s="27" t="s">
        <v>9</v>
      </c>
      <c r="K59" s="26">
        <v>24220</v>
      </c>
      <c r="L59" s="27" t="s">
        <v>9</v>
      </c>
      <c r="M59" s="17">
        <v>24000</v>
      </c>
    </row>
    <row r="60" spans="1:13" ht="11.25" customHeight="1">
      <c r="A60" s="65" t="s">
        <v>62</v>
      </c>
      <c r="B60" s="9"/>
      <c r="C60" s="12"/>
      <c r="D60" s="6"/>
      <c r="E60" s="25">
        <v>22700</v>
      </c>
      <c r="F60" s="34" t="s">
        <v>82</v>
      </c>
      <c r="G60" s="25">
        <v>17171</v>
      </c>
      <c r="H60" s="34" t="s">
        <v>9</v>
      </c>
      <c r="I60" s="25">
        <v>24281</v>
      </c>
      <c r="J60" s="35" t="s">
        <v>9</v>
      </c>
      <c r="K60" s="25">
        <v>24000</v>
      </c>
      <c r="L60" s="35" t="s">
        <v>82</v>
      </c>
      <c r="M60" s="17">
        <v>24000</v>
      </c>
    </row>
    <row r="61" spans="1:13" ht="11.25" customHeight="1">
      <c r="A61" s="9" t="s">
        <v>7</v>
      </c>
      <c r="B61" s="9"/>
      <c r="C61" s="12"/>
      <c r="D61" s="6"/>
      <c r="E61" s="28" t="s">
        <v>9</v>
      </c>
      <c r="F61" s="1"/>
      <c r="G61" s="28" t="s">
        <v>9</v>
      </c>
      <c r="H61" s="1"/>
      <c r="I61" s="28" t="s">
        <v>9</v>
      </c>
      <c r="J61" s="27"/>
      <c r="K61" s="28" t="s">
        <v>9</v>
      </c>
      <c r="L61" s="27"/>
      <c r="M61" s="28" t="s">
        <v>9</v>
      </c>
    </row>
    <row r="62" spans="1:13" ht="11.25" customHeight="1">
      <c r="A62" s="65" t="s">
        <v>63</v>
      </c>
      <c r="B62" s="9"/>
      <c r="C62" s="12" t="s">
        <v>21</v>
      </c>
      <c r="D62" s="6"/>
      <c r="E62" s="26">
        <v>10396</v>
      </c>
      <c r="F62" s="1" t="s">
        <v>9</v>
      </c>
      <c r="G62" s="26">
        <v>11567</v>
      </c>
      <c r="H62" s="1" t="s">
        <v>9</v>
      </c>
      <c r="I62" s="26">
        <v>15496</v>
      </c>
      <c r="J62" s="27" t="s">
        <v>9</v>
      </c>
      <c r="K62" s="26">
        <v>19268</v>
      </c>
      <c r="L62" s="27" t="s">
        <v>77</v>
      </c>
      <c r="M62" s="17">
        <v>22366</v>
      </c>
    </row>
    <row r="63" spans="1:13" ht="11.25" customHeight="1">
      <c r="A63" s="68" t="s">
        <v>64</v>
      </c>
      <c r="B63" s="56"/>
      <c r="C63" s="57" t="s">
        <v>10</v>
      </c>
      <c r="D63" s="58"/>
      <c r="E63" s="59">
        <v>7784</v>
      </c>
      <c r="F63" s="60" t="s">
        <v>9</v>
      </c>
      <c r="G63" s="59">
        <v>8056</v>
      </c>
      <c r="H63" s="60" t="s">
        <v>9</v>
      </c>
      <c r="I63" s="59">
        <v>12020</v>
      </c>
      <c r="J63" s="61" t="s">
        <v>9</v>
      </c>
      <c r="K63" s="59">
        <v>14000</v>
      </c>
      <c r="L63" s="61" t="s">
        <v>77</v>
      </c>
      <c r="M63" s="62">
        <v>14800</v>
      </c>
    </row>
    <row r="64" spans="1:13" ht="11.25" customHeight="1">
      <c r="A64" s="6" t="s">
        <v>25</v>
      </c>
      <c r="B64" s="6"/>
      <c r="C64" s="13"/>
      <c r="D64" s="6"/>
      <c r="E64" s="13"/>
      <c r="F64" s="6"/>
      <c r="G64" s="13"/>
      <c r="H64" s="6"/>
      <c r="I64" s="13"/>
      <c r="J64" s="2"/>
      <c r="K64" s="6"/>
      <c r="L64" s="6"/>
      <c r="M64" s="6"/>
    </row>
    <row r="65" spans="1:13" ht="11.25" customHeight="1">
      <c r="A65" s="89" t="s">
        <v>26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ht="11.25" customHeight="1">
      <c r="A66" s="89" t="s">
        <v>1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ht="11.25" customHeight="1">
      <c r="A67" s="89" t="s">
        <v>134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ht="11.2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1.25" customHeight="1">
      <c r="A69" s="89" t="s">
        <v>2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ht="11.25" customHeight="1">
      <c r="A70" s="4"/>
      <c r="B70" s="4"/>
      <c r="C70" s="4"/>
      <c r="D70" s="4"/>
      <c r="E70" s="4"/>
      <c r="F70" s="4"/>
      <c r="G70" s="4"/>
      <c r="H70" s="4"/>
      <c r="I70" s="5"/>
      <c r="J70" s="5"/>
      <c r="K70" s="6"/>
      <c r="L70" s="6"/>
      <c r="M70" s="6"/>
    </row>
    <row r="71" spans="1:13" ht="11.25" customHeight="1">
      <c r="A71" s="7" t="s">
        <v>3</v>
      </c>
      <c r="B71" s="7"/>
      <c r="C71" s="7"/>
      <c r="D71" s="7"/>
      <c r="E71" s="8" t="s">
        <v>117</v>
      </c>
      <c r="F71" s="9"/>
      <c r="G71" s="8" t="s">
        <v>118</v>
      </c>
      <c r="H71" s="10"/>
      <c r="I71" s="8" t="s">
        <v>119</v>
      </c>
      <c r="J71" s="10"/>
      <c r="K71" s="8" t="s">
        <v>120</v>
      </c>
      <c r="L71" s="9"/>
      <c r="M71" s="8" t="s">
        <v>121</v>
      </c>
    </row>
    <row r="72" spans="1:13" ht="11.25" customHeight="1">
      <c r="A72" s="37" t="s">
        <v>27</v>
      </c>
      <c r="B72" s="37"/>
      <c r="C72" s="37"/>
      <c r="D72" s="6"/>
      <c r="E72" s="26"/>
      <c r="F72" s="6"/>
      <c r="G72" s="26"/>
      <c r="H72" s="6"/>
      <c r="I72" s="26"/>
      <c r="J72" s="6"/>
      <c r="K72" s="26"/>
      <c r="L72" s="6"/>
      <c r="M72" s="26"/>
    </row>
    <row r="73" spans="1:13" ht="11.25" customHeight="1">
      <c r="A73" s="9" t="s">
        <v>22</v>
      </c>
      <c r="B73" s="9"/>
      <c r="C73" s="12" t="s">
        <v>23</v>
      </c>
      <c r="D73" s="6"/>
      <c r="E73" s="26">
        <v>582</v>
      </c>
      <c r="F73" s="1" t="s">
        <v>77</v>
      </c>
      <c r="G73" s="26">
        <v>597</v>
      </c>
      <c r="H73" s="1" t="s">
        <v>77</v>
      </c>
      <c r="I73" s="26">
        <v>551</v>
      </c>
      <c r="J73" s="27" t="s">
        <v>77</v>
      </c>
      <c r="K73" s="26">
        <v>603</v>
      </c>
      <c r="L73" s="27" t="s">
        <v>77</v>
      </c>
      <c r="M73" s="17">
        <v>188</v>
      </c>
    </row>
    <row r="74" spans="1:13" ht="11.25" customHeight="1">
      <c r="A74" s="9" t="s">
        <v>24</v>
      </c>
      <c r="B74" s="9"/>
      <c r="C74" s="12"/>
      <c r="D74" s="6"/>
      <c r="E74" s="26">
        <v>189507</v>
      </c>
      <c r="F74" s="1" t="s">
        <v>9</v>
      </c>
      <c r="G74" s="26">
        <v>180129</v>
      </c>
      <c r="H74" s="1" t="s">
        <v>9</v>
      </c>
      <c r="I74" s="26">
        <v>131909</v>
      </c>
      <c r="J74" s="27" t="s">
        <v>9</v>
      </c>
      <c r="K74" s="26">
        <v>44323</v>
      </c>
      <c r="L74" s="27" t="s">
        <v>77</v>
      </c>
      <c r="M74" s="17">
        <v>55722</v>
      </c>
    </row>
    <row r="75" spans="1:13" ht="11.25" customHeight="1">
      <c r="A75" s="9" t="s">
        <v>90</v>
      </c>
      <c r="B75" s="9"/>
      <c r="C75" s="12" t="s">
        <v>13</v>
      </c>
      <c r="D75" s="5"/>
      <c r="E75" s="25">
        <v>4000</v>
      </c>
      <c r="F75" s="25"/>
      <c r="G75" s="25">
        <v>6000</v>
      </c>
      <c r="H75" s="34"/>
      <c r="I75" s="25">
        <v>6000</v>
      </c>
      <c r="J75" s="5"/>
      <c r="K75" s="25">
        <v>6000</v>
      </c>
      <c r="L75" s="5" t="s">
        <v>9</v>
      </c>
      <c r="M75" s="17">
        <v>6000</v>
      </c>
    </row>
    <row r="76" spans="1:13" ht="11.25" customHeight="1">
      <c r="A76" s="9" t="s">
        <v>14</v>
      </c>
      <c r="B76" s="9"/>
      <c r="C76" s="12"/>
      <c r="D76" s="6"/>
      <c r="E76" s="26"/>
      <c r="F76" s="26"/>
      <c r="G76" s="26"/>
      <c r="H76" s="26"/>
      <c r="I76" s="26"/>
      <c r="J76" s="6"/>
      <c r="K76" s="26"/>
      <c r="L76" s="6"/>
      <c r="M76" s="17"/>
    </row>
    <row r="77" spans="1:13" ht="11.25" customHeight="1">
      <c r="A77" s="65" t="s">
        <v>49</v>
      </c>
      <c r="B77" s="9"/>
      <c r="C77" s="12" t="s">
        <v>10</v>
      </c>
      <c r="D77" s="5"/>
      <c r="E77" s="79">
        <v>328500</v>
      </c>
      <c r="F77" s="80" t="s">
        <v>9</v>
      </c>
      <c r="G77" s="79">
        <v>328100</v>
      </c>
      <c r="H77" s="80" t="s">
        <v>9</v>
      </c>
      <c r="I77" s="79">
        <v>353000</v>
      </c>
      <c r="J77" s="81" t="s">
        <v>109</v>
      </c>
      <c r="K77" s="79">
        <v>352000</v>
      </c>
      <c r="L77" s="81" t="s">
        <v>82</v>
      </c>
      <c r="M77" s="82">
        <v>328000</v>
      </c>
    </row>
    <row r="78" spans="1:13" ht="11.25" customHeight="1">
      <c r="A78" s="65" t="s">
        <v>51</v>
      </c>
      <c r="B78" s="9"/>
      <c r="C78" s="12"/>
      <c r="D78" s="6"/>
      <c r="E78" s="26"/>
      <c r="F78" s="26"/>
      <c r="G78" s="26"/>
      <c r="H78" s="26"/>
      <c r="I78" s="26"/>
      <c r="J78" s="6"/>
      <c r="K78" s="38"/>
      <c r="L78" s="38"/>
      <c r="M78" s="38"/>
    </row>
    <row r="79" spans="1:13" ht="11.25" customHeight="1">
      <c r="A79" s="66" t="s">
        <v>52</v>
      </c>
      <c r="B79" s="9"/>
      <c r="C79" s="12" t="s">
        <v>10</v>
      </c>
      <c r="D79" s="6"/>
      <c r="E79" s="26">
        <v>395</v>
      </c>
      <c r="F79" s="1" t="s">
        <v>9</v>
      </c>
      <c r="G79" s="26">
        <v>423</v>
      </c>
      <c r="H79" s="1" t="s">
        <v>9</v>
      </c>
      <c r="I79" s="26">
        <v>350</v>
      </c>
      <c r="J79" s="27" t="s">
        <v>82</v>
      </c>
      <c r="K79" s="38">
        <v>366</v>
      </c>
      <c r="L79" s="27" t="s">
        <v>94</v>
      </c>
      <c r="M79" s="17">
        <v>545</v>
      </c>
    </row>
    <row r="80" spans="1:13" ht="11.25" customHeight="1">
      <c r="A80" s="66" t="s">
        <v>65</v>
      </c>
      <c r="B80" s="9"/>
      <c r="C80" s="12" t="s">
        <v>10</v>
      </c>
      <c r="D80" s="6"/>
      <c r="E80" s="26">
        <f>4177+1047</f>
        <v>5224</v>
      </c>
      <c r="F80" s="1" t="s">
        <v>9</v>
      </c>
      <c r="G80" s="26">
        <f>3839+872</f>
        <v>4711</v>
      </c>
      <c r="H80" s="1" t="s">
        <v>9</v>
      </c>
      <c r="I80" s="26">
        <f>3904+953</f>
        <v>4857</v>
      </c>
      <c r="J80" s="27" t="s">
        <v>9</v>
      </c>
      <c r="K80" s="39">
        <v>4198</v>
      </c>
      <c r="L80" s="27" t="s">
        <v>77</v>
      </c>
      <c r="M80" s="17">
        <v>5428</v>
      </c>
    </row>
    <row r="81" spans="1:13" ht="11.25" customHeight="1">
      <c r="A81" s="66" t="s">
        <v>66</v>
      </c>
      <c r="B81" s="9"/>
      <c r="C81" s="12" t="s">
        <v>10</v>
      </c>
      <c r="D81" s="6"/>
      <c r="E81" s="26">
        <v>1127</v>
      </c>
      <c r="F81" s="1" t="s">
        <v>9</v>
      </c>
      <c r="G81" s="26">
        <v>1457</v>
      </c>
      <c r="H81" s="1" t="s">
        <v>9</v>
      </c>
      <c r="I81" s="26">
        <v>1643</v>
      </c>
      <c r="J81" s="27" t="s">
        <v>9</v>
      </c>
      <c r="K81" s="39">
        <v>1489</v>
      </c>
      <c r="L81" s="27" t="s">
        <v>94</v>
      </c>
      <c r="M81" s="17">
        <v>2008</v>
      </c>
    </row>
    <row r="82" spans="1:13" ht="11.25" customHeight="1">
      <c r="A82" s="66" t="s">
        <v>55</v>
      </c>
      <c r="B82" s="9"/>
      <c r="C82" s="12" t="s">
        <v>10</v>
      </c>
      <c r="D82" s="6"/>
      <c r="E82" s="26">
        <v>6029</v>
      </c>
      <c r="F82" s="1" t="s">
        <v>9</v>
      </c>
      <c r="G82" s="26">
        <v>6297</v>
      </c>
      <c r="H82" s="1" t="s">
        <v>9</v>
      </c>
      <c r="I82" s="26">
        <v>6363</v>
      </c>
      <c r="J82" s="27" t="s">
        <v>9</v>
      </c>
      <c r="K82" s="39">
        <v>5338</v>
      </c>
      <c r="L82" s="27" t="s">
        <v>94</v>
      </c>
      <c r="M82" s="17">
        <v>6658</v>
      </c>
    </row>
    <row r="83" spans="1:13" ht="11.25" customHeight="1">
      <c r="A83" s="66" t="s">
        <v>56</v>
      </c>
      <c r="B83" s="9"/>
      <c r="C83" s="12" t="s">
        <v>10</v>
      </c>
      <c r="D83" s="6"/>
      <c r="E83" s="26">
        <v>14950</v>
      </c>
      <c r="F83" s="1" t="s">
        <v>9</v>
      </c>
      <c r="G83" s="26">
        <v>14900</v>
      </c>
      <c r="H83" s="1" t="s">
        <v>9</v>
      </c>
      <c r="I83" s="26">
        <v>14797</v>
      </c>
      <c r="J83" s="27" t="s">
        <v>94</v>
      </c>
      <c r="K83" s="39">
        <v>11980</v>
      </c>
      <c r="L83" s="27" t="s">
        <v>94</v>
      </c>
      <c r="M83" s="17">
        <v>14942</v>
      </c>
    </row>
    <row r="84" spans="1:13" ht="11.25" customHeight="1">
      <c r="A84" s="66" t="s">
        <v>80</v>
      </c>
      <c r="B84" s="9"/>
      <c r="C84" s="12" t="s">
        <v>10</v>
      </c>
      <c r="D84" s="6"/>
      <c r="E84" s="32">
        <v>947</v>
      </c>
      <c r="F84" s="23" t="s">
        <v>9</v>
      </c>
      <c r="G84" s="32">
        <v>908</v>
      </c>
      <c r="H84" s="23" t="s">
        <v>9</v>
      </c>
      <c r="I84" s="32">
        <f>641-3</f>
        <v>638</v>
      </c>
      <c r="J84" s="33" t="s">
        <v>94</v>
      </c>
      <c r="K84" s="40">
        <f>698-32</f>
        <v>666</v>
      </c>
      <c r="L84" s="33" t="s">
        <v>94</v>
      </c>
      <c r="M84" s="24">
        <f>996+52</f>
        <v>1048</v>
      </c>
    </row>
    <row r="85" spans="1:13" ht="11.25" customHeight="1">
      <c r="A85" s="67" t="s">
        <v>81</v>
      </c>
      <c r="B85" s="9"/>
      <c r="C85" s="12" t="s">
        <v>10</v>
      </c>
      <c r="D85" s="6"/>
      <c r="E85" s="26">
        <f>SUM(E79:E84)</f>
        <v>28672</v>
      </c>
      <c r="F85" s="1" t="s">
        <v>77</v>
      </c>
      <c r="G85" s="26">
        <f>SUM(G79:G84)</f>
        <v>28696</v>
      </c>
      <c r="H85" s="1" t="s">
        <v>77</v>
      </c>
      <c r="I85" s="26">
        <f>SUM(I79:I84)</f>
        <v>28648</v>
      </c>
      <c r="J85" s="27" t="s">
        <v>94</v>
      </c>
      <c r="K85" s="39">
        <f>SUM(K79:K84)</f>
        <v>24037</v>
      </c>
      <c r="L85" s="27" t="s">
        <v>77</v>
      </c>
      <c r="M85" s="17">
        <f>SUM(M79:M84)</f>
        <v>30629</v>
      </c>
    </row>
    <row r="86" spans="1:13" ht="11.25" customHeight="1">
      <c r="A86" s="16" t="s">
        <v>17</v>
      </c>
      <c r="B86" s="9"/>
      <c r="C86" s="12"/>
      <c r="D86" s="6"/>
      <c r="E86" s="14" t="s">
        <v>78</v>
      </c>
      <c r="F86" s="41"/>
      <c r="G86" s="14" t="s">
        <v>78</v>
      </c>
      <c r="H86" s="1"/>
      <c r="I86" s="26">
        <v>11700</v>
      </c>
      <c r="J86" s="27" t="s">
        <v>9</v>
      </c>
      <c r="K86" s="39">
        <v>13983</v>
      </c>
      <c r="L86" s="27" t="s">
        <v>9</v>
      </c>
      <c r="M86" s="17">
        <v>14410</v>
      </c>
    </row>
    <row r="87" spans="1:13" ht="11.25" customHeight="1">
      <c r="A87" s="9" t="s">
        <v>28</v>
      </c>
      <c r="B87" s="9"/>
      <c r="C87" s="12" t="s">
        <v>9</v>
      </c>
      <c r="D87" s="6"/>
      <c r="E87" s="26">
        <v>9800000</v>
      </c>
      <c r="F87" s="1" t="s">
        <v>82</v>
      </c>
      <c r="G87" s="26">
        <v>15681951</v>
      </c>
      <c r="H87" s="1" t="s">
        <v>9</v>
      </c>
      <c r="I87" s="26">
        <v>22448254</v>
      </c>
      <c r="J87" s="27" t="s">
        <v>9</v>
      </c>
      <c r="K87" s="39">
        <v>25967815</v>
      </c>
      <c r="L87" s="27" t="s">
        <v>77</v>
      </c>
      <c r="M87" s="42">
        <v>21736414</v>
      </c>
    </row>
    <row r="88" spans="1:13" ht="11.25" customHeight="1">
      <c r="A88" s="9" t="s">
        <v>29</v>
      </c>
      <c r="B88" s="9"/>
      <c r="C88" s="12" t="s">
        <v>23</v>
      </c>
      <c r="D88" s="6"/>
      <c r="E88" s="26">
        <v>4692</v>
      </c>
      <c r="F88" s="1" t="s">
        <v>9</v>
      </c>
      <c r="G88" s="26">
        <v>3366</v>
      </c>
      <c r="H88" s="1" t="s">
        <v>9</v>
      </c>
      <c r="I88" s="26">
        <v>4894</v>
      </c>
      <c r="J88" s="27" t="s">
        <v>9</v>
      </c>
      <c r="K88" s="39">
        <v>3153</v>
      </c>
      <c r="L88" s="27" t="s">
        <v>9</v>
      </c>
      <c r="M88" s="17">
        <v>38</v>
      </c>
    </row>
    <row r="89" spans="1:13" ht="11.25" customHeight="1">
      <c r="A89" s="9" t="s">
        <v>30</v>
      </c>
      <c r="B89" s="9"/>
      <c r="C89" s="12"/>
      <c r="D89" s="6"/>
      <c r="E89" s="26"/>
      <c r="F89" s="1"/>
      <c r="G89" s="26"/>
      <c r="H89" s="1"/>
      <c r="I89" s="26"/>
      <c r="J89" s="27"/>
      <c r="K89" s="38"/>
      <c r="L89" s="38"/>
      <c r="M89" s="17"/>
    </row>
    <row r="90" spans="1:13" ht="11.25" customHeight="1">
      <c r="A90" s="65" t="s">
        <v>36</v>
      </c>
      <c r="B90" s="9"/>
      <c r="C90" s="12" t="s">
        <v>9</v>
      </c>
      <c r="D90" s="6"/>
      <c r="E90" s="26">
        <v>115748</v>
      </c>
      <c r="F90" s="1" t="s">
        <v>9</v>
      </c>
      <c r="G90" s="26">
        <v>188545</v>
      </c>
      <c r="H90" s="1" t="s">
        <v>9</v>
      </c>
      <c r="I90" s="26">
        <v>147686</v>
      </c>
      <c r="J90" s="27" t="s">
        <v>9</v>
      </c>
      <c r="K90" s="39">
        <v>157249</v>
      </c>
      <c r="L90" s="27" t="s">
        <v>94</v>
      </c>
      <c r="M90" s="17">
        <v>135930</v>
      </c>
    </row>
    <row r="91" spans="1:13" ht="11.25" customHeight="1">
      <c r="A91" s="65" t="s">
        <v>57</v>
      </c>
      <c r="B91" s="9"/>
      <c r="C91" s="12" t="s">
        <v>9</v>
      </c>
      <c r="D91" s="6"/>
      <c r="E91" s="26">
        <v>2381143</v>
      </c>
      <c r="F91" s="1" t="s">
        <v>9</v>
      </c>
      <c r="G91" s="26">
        <f>3808630+5191</f>
        <v>3813821</v>
      </c>
      <c r="H91" s="1" t="s">
        <v>9</v>
      </c>
      <c r="I91" s="26">
        <f>3497052+40164</f>
        <v>3537216</v>
      </c>
      <c r="J91" s="27" t="s">
        <v>9</v>
      </c>
      <c r="K91" s="39">
        <v>3395589</v>
      </c>
      <c r="L91" s="27" t="s">
        <v>94</v>
      </c>
      <c r="M91" s="17">
        <v>3182522</v>
      </c>
    </row>
    <row r="92" spans="1:13" ht="11.25" customHeight="1">
      <c r="A92" s="9" t="s">
        <v>95</v>
      </c>
      <c r="B92" s="9"/>
      <c r="C92" s="12"/>
      <c r="D92" s="6"/>
      <c r="E92" s="26">
        <v>30000</v>
      </c>
      <c r="F92" s="1"/>
      <c r="G92" s="26">
        <v>30000</v>
      </c>
      <c r="H92" s="1"/>
      <c r="I92" s="26">
        <v>30000</v>
      </c>
      <c r="J92" s="27"/>
      <c r="K92" s="39">
        <v>30000</v>
      </c>
      <c r="L92" s="38"/>
      <c r="M92" s="17">
        <v>30000</v>
      </c>
    </row>
    <row r="93" spans="1:13" ht="11.25" customHeight="1">
      <c r="A93" s="7" t="s">
        <v>98</v>
      </c>
      <c r="B93" s="7"/>
      <c r="C93" s="7"/>
      <c r="D93" s="6"/>
      <c r="E93" s="26"/>
      <c r="F93" s="1"/>
      <c r="G93" s="26"/>
      <c r="H93" s="1"/>
      <c r="I93" s="26"/>
      <c r="J93" s="27"/>
      <c r="K93" s="38"/>
      <c r="L93" s="38"/>
      <c r="M93" s="17"/>
    </row>
    <row r="94" spans="1:13" ht="11.25" customHeight="1">
      <c r="A94" s="9" t="s">
        <v>96</v>
      </c>
      <c r="B94" s="9"/>
      <c r="C94" s="12"/>
      <c r="D94" s="6"/>
      <c r="E94" s="26">
        <v>986000</v>
      </c>
      <c r="F94" s="1" t="s">
        <v>9</v>
      </c>
      <c r="G94" s="26">
        <v>1025000</v>
      </c>
      <c r="H94" s="1">
        <v>4</v>
      </c>
      <c r="I94" s="26">
        <v>1050000</v>
      </c>
      <c r="J94" s="1" t="s">
        <v>9</v>
      </c>
      <c r="K94" s="39">
        <v>1050000</v>
      </c>
      <c r="L94" s="38" t="s">
        <v>9</v>
      </c>
      <c r="M94" s="17">
        <v>1100000</v>
      </c>
    </row>
    <row r="95" spans="1:13" ht="11.25" customHeight="1">
      <c r="A95" s="9" t="s">
        <v>7</v>
      </c>
      <c r="B95" s="9"/>
      <c r="C95" s="12"/>
      <c r="D95" s="6"/>
      <c r="E95" s="28" t="s">
        <v>9</v>
      </c>
      <c r="F95" s="1"/>
      <c r="G95" s="28" t="s">
        <v>9</v>
      </c>
      <c r="H95" s="1"/>
      <c r="I95" s="28" t="s">
        <v>9</v>
      </c>
      <c r="J95" s="27"/>
      <c r="K95" s="28" t="s">
        <v>9</v>
      </c>
      <c r="L95" s="38"/>
      <c r="M95" s="28" t="s">
        <v>9</v>
      </c>
    </row>
    <row r="96" spans="1:13" ht="11.25" customHeight="1">
      <c r="A96" s="65" t="s">
        <v>44</v>
      </c>
      <c r="B96" s="9"/>
      <c r="C96" s="12" t="s">
        <v>8</v>
      </c>
      <c r="D96" s="6"/>
      <c r="E96" s="26">
        <v>26200</v>
      </c>
      <c r="F96" s="1" t="s">
        <v>82</v>
      </c>
      <c r="G96" s="26">
        <v>32000</v>
      </c>
      <c r="H96" s="1" t="s">
        <v>82</v>
      </c>
      <c r="I96" s="26">
        <v>33656</v>
      </c>
      <c r="J96" s="27" t="s">
        <v>9</v>
      </c>
      <c r="K96" s="39">
        <v>37132</v>
      </c>
      <c r="L96" s="27" t="s">
        <v>9</v>
      </c>
      <c r="M96" s="17">
        <v>39000</v>
      </c>
    </row>
    <row r="97" spans="1:13" ht="11.25" customHeight="1">
      <c r="A97" s="65" t="s">
        <v>45</v>
      </c>
      <c r="B97" s="9"/>
      <c r="C97" s="12" t="s">
        <v>10</v>
      </c>
      <c r="D97" s="6"/>
      <c r="E97" s="26">
        <v>19540</v>
      </c>
      <c r="F97" s="1" t="s">
        <v>9</v>
      </c>
      <c r="G97" s="26">
        <v>24000</v>
      </c>
      <c r="H97" s="1" t="s">
        <v>82</v>
      </c>
      <c r="I97" s="26">
        <v>26141</v>
      </c>
      <c r="J97" s="27" t="s">
        <v>9</v>
      </c>
      <c r="K97" s="39">
        <v>27738</v>
      </c>
      <c r="L97" s="27" t="s">
        <v>9</v>
      </c>
      <c r="M97" s="17">
        <v>29300</v>
      </c>
    </row>
    <row r="98" spans="1:13" ht="11.25" customHeight="1">
      <c r="A98" s="9" t="s">
        <v>99</v>
      </c>
      <c r="B98" s="9"/>
      <c r="C98" s="12"/>
      <c r="D98" s="6"/>
      <c r="E98" s="26"/>
      <c r="F98" s="1"/>
      <c r="G98" s="26"/>
      <c r="H98" s="1"/>
      <c r="I98" s="26"/>
      <c r="J98" s="27"/>
      <c r="K98" s="38"/>
      <c r="L98" s="38"/>
      <c r="M98" s="17"/>
    </row>
    <row r="99" spans="1:13" ht="11.25" customHeight="1">
      <c r="A99" s="65" t="s">
        <v>67</v>
      </c>
      <c r="B99" s="9"/>
      <c r="C99" s="12" t="s">
        <v>9</v>
      </c>
      <c r="D99" s="6"/>
      <c r="E99" s="26">
        <v>706000</v>
      </c>
      <c r="F99" s="1" t="s">
        <v>9</v>
      </c>
      <c r="G99" s="26">
        <v>670000</v>
      </c>
      <c r="H99" s="1" t="s">
        <v>82</v>
      </c>
      <c r="I99" s="26">
        <v>620962</v>
      </c>
      <c r="J99" s="1" t="s">
        <v>9</v>
      </c>
      <c r="K99" s="39">
        <v>733549</v>
      </c>
      <c r="L99" s="27" t="s">
        <v>9</v>
      </c>
      <c r="M99" s="17">
        <v>750000</v>
      </c>
    </row>
    <row r="100" spans="1:13" ht="11.25" customHeight="1">
      <c r="A100" s="65" t="s">
        <v>68</v>
      </c>
      <c r="B100" s="9"/>
      <c r="C100" s="12" t="s">
        <v>9</v>
      </c>
      <c r="D100" s="6"/>
      <c r="E100" s="26">
        <v>646000</v>
      </c>
      <c r="F100" s="1" t="s">
        <v>9</v>
      </c>
      <c r="G100" s="26">
        <v>629000</v>
      </c>
      <c r="H100" s="1" t="s">
        <v>82</v>
      </c>
      <c r="I100" s="26">
        <v>743615</v>
      </c>
      <c r="J100" s="1" t="s">
        <v>9</v>
      </c>
      <c r="K100" s="39">
        <v>907608</v>
      </c>
      <c r="L100" s="27" t="s">
        <v>9</v>
      </c>
      <c r="M100" s="17">
        <v>1000000</v>
      </c>
    </row>
    <row r="101" spans="1:13" ht="11.25" customHeight="1">
      <c r="A101" s="65" t="s">
        <v>69</v>
      </c>
      <c r="B101" s="9"/>
      <c r="C101" s="12"/>
      <c r="D101" s="6"/>
      <c r="E101" s="26"/>
      <c r="F101" s="1"/>
      <c r="G101" s="26"/>
      <c r="H101" s="1"/>
      <c r="I101" s="26"/>
      <c r="J101" s="27"/>
      <c r="K101" s="38"/>
      <c r="L101" s="38"/>
      <c r="M101" s="17"/>
    </row>
    <row r="102" spans="1:13" ht="11.25" customHeight="1">
      <c r="A102" s="66" t="s">
        <v>70</v>
      </c>
      <c r="B102" s="9"/>
      <c r="C102" s="12" t="s">
        <v>9</v>
      </c>
      <c r="D102" s="6"/>
      <c r="E102" s="26">
        <v>637000</v>
      </c>
      <c r="F102" s="1" t="s">
        <v>9</v>
      </c>
      <c r="G102" s="26">
        <v>600000</v>
      </c>
      <c r="H102" s="1" t="s">
        <v>82</v>
      </c>
      <c r="I102" s="26">
        <v>728780</v>
      </c>
      <c r="J102" s="1" t="s">
        <v>9</v>
      </c>
      <c r="K102" s="39">
        <v>891117</v>
      </c>
      <c r="L102" s="27" t="s">
        <v>9</v>
      </c>
      <c r="M102" s="17">
        <v>900000</v>
      </c>
    </row>
    <row r="103" spans="1:13" ht="11.25" customHeight="1">
      <c r="A103" s="66" t="s">
        <v>71</v>
      </c>
      <c r="B103" s="9"/>
      <c r="C103" s="12" t="s">
        <v>9</v>
      </c>
      <c r="D103" s="6"/>
      <c r="E103" s="26">
        <v>597000</v>
      </c>
      <c r="F103" s="1" t="s">
        <v>9</v>
      </c>
      <c r="G103" s="26">
        <v>600000</v>
      </c>
      <c r="H103" s="1" t="s">
        <v>82</v>
      </c>
      <c r="I103" s="26">
        <v>579525</v>
      </c>
      <c r="J103" s="1" t="s">
        <v>9</v>
      </c>
      <c r="K103" s="39">
        <v>713500</v>
      </c>
      <c r="L103" s="27" t="s">
        <v>9</v>
      </c>
      <c r="M103" s="17">
        <v>715000</v>
      </c>
    </row>
    <row r="104" spans="1:13" ht="11.25" customHeight="1">
      <c r="A104" s="9" t="s">
        <v>31</v>
      </c>
      <c r="B104" s="9"/>
      <c r="C104" s="12" t="s">
        <v>13</v>
      </c>
      <c r="D104" s="6"/>
      <c r="E104" s="26">
        <v>50000</v>
      </c>
      <c r="F104" s="1" t="s">
        <v>82</v>
      </c>
      <c r="G104" s="26">
        <v>49000</v>
      </c>
      <c r="H104" s="1" t="s">
        <v>82</v>
      </c>
      <c r="I104" s="26">
        <v>24126</v>
      </c>
      <c r="J104" s="1" t="s">
        <v>9</v>
      </c>
      <c r="K104" s="39">
        <v>26726</v>
      </c>
      <c r="L104" s="27" t="s">
        <v>9</v>
      </c>
      <c r="M104" s="17">
        <v>27000</v>
      </c>
    </row>
    <row r="105" spans="1:13" ht="11.25" customHeight="1">
      <c r="A105" s="9" t="s">
        <v>16</v>
      </c>
      <c r="B105" s="9"/>
      <c r="C105" s="12"/>
      <c r="D105" s="6"/>
      <c r="E105" s="26"/>
      <c r="F105" s="1"/>
      <c r="G105" s="26"/>
      <c r="H105" s="1"/>
      <c r="I105" s="26"/>
      <c r="J105" s="27"/>
      <c r="K105" s="38"/>
      <c r="L105" s="38"/>
      <c r="M105" s="17"/>
    </row>
    <row r="106" spans="1:13" ht="11.25" customHeight="1">
      <c r="A106" s="65" t="s">
        <v>72</v>
      </c>
      <c r="B106" s="9"/>
      <c r="C106" s="12"/>
      <c r="D106" s="6"/>
      <c r="E106" s="26">
        <v>1127300</v>
      </c>
      <c r="F106" s="1" t="s">
        <v>9</v>
      </c>
      <c r="G106" s="26">
        <v>1129600</v>
      </c>
      <c r="H106" s="1" t="s">
        <v>9</v>
      </c>
      <c r="I106" s="26">
        <v>1097000</v>
      </c>
      <c r="J106" s="1" t="s">
        <v>9</v>
      </c>
      <c r="K106" s="39">
        <v>1159118</v>
      </c>
      <c r="L106" s="27" t="s">
        <v>9</v>
      </c>
      <c r="M106" s="17">
        <v>1166100</v>
      </c>
    </row>
    <row r="107" spans="1:13" ht="11.25" customHeight="1">
      <c r="A107" s="65" t="s">
        <v>50</v>
      </c>
      <c r="B107" s="9"/>
      <c r="C107" s="12"/>
      <c r="D107" s="6"/>
      <c r="E107" s="26">
        <v>767000</v>
      </c>
      <c r="F107" s="1" t="s">
        <v>9</v>
      </c>
      <c r="G107" s="26">
        <v>757000</v>
      </c>
      <c r="H107" s="1" t="s">
        <v>9</v>
      </c>
      <c r="I107" s="26">
        <v>770761</v>
      </c>
      <c r="J107" s="1" t="s">
        <v>9</v>
      </c>
      <c r="K107" s="39">
        <v>779388</v>
      </c>
      <c r="L107" s="27" t="s">
        <v>9</v>
      </c>
      <c r="M107" s="17">
        <v>798700</v>
      </c>
    </row>
    <row r="108" spans="1:13" ht="11.25" customHeight="1">
      <c r="A108" s="9" t="s">
        <v>14</v>
      </c>
      <c r="B108" s="9"/>
      <c r="C108" s="12"/>
      <c r="D108" s="6"/>
      <c r="E108" s="26"/>
      <c r="F108" s="1"/>
      <c r="G108" s="26"/>
      <c r="H108" s="1"/>
      <c r="I108" s="26" t="s">
        <v>9</v>
      </c>
      <c r="J108" s="27"/>
      <c r="K108" s="38" t="s">
        <v>9</v>
      </c>
      <c r="L108" s="38"/>
      <c r="M108" s="17"/>
    </row>
    <row r="109" spans="1:13" ht="11.25" customHeight="1">
      <c r="A109" s="65" t="s">
        <v>49</v>
      </c>
      <c r="B109" s="9"/>
      <c r="C109" s="12" t="s">
        <v>13</v>
      </c>
      <c r="D109" s="6"/>
      <c r="E109" s="30">
        <v>254040</v>
      </c>
      <c r="F109" s="20" t="s">
        <v>9</v>
      </c>
      <c r="G109" s="30">
        <v>232000</v>
      </c>
      <c r="H109" s="20" t="s">
        <v>82</v>
      </c>
      <c r="I109" s="30">
        <v>231000</v>
      </c>
      <c r="J109" s="20" t="s">
        <v>9</v>
      </c>
      <c r="K109" s="43">
        <v>237000</v>
      </c>
      <c r="L109" s="31" t="s">
        <v>9</v>
      </c>
      <c r="M109" s="21">
        <v>230000</v>
      </c>
    </row>
    <row r="110" spans="1:13" ht="11.25" customHeight="1">
      <c r="A110" s="16" t="s">
        <v>100</v>
      </c>
      <c r="B110" s="9"/>
      <c r="C110" s="12"/>
      <c r="D110" s="6"/>
      <c r="E110" s="26"/>
      <c r="F110" s="1"/>
      <c r="G110" s="26"/>
      <c r="H110" s="1"/>
      <c r="I110" s="26"/>
      <c r="J110" s="27"/>
      <c r="K110" s="38"/>
      <c r="L110" s="38"/>
      <c r="M110" s="17"/>
    </row>
    <row r="111" spans="1:13" ht="11.25" customHeight="1">
      <c r="A111" s="65" t="s">
        <v>65</v>
      </c>
      <c r="B111" s="9"/>
      <c r="C111" s="12" t="s">
        <v>10</v>
      </c>
      <c r="D111" s="6"/>
      <c r="E111" s="26">
        <v>5100</v>
      </c>
      <c r="F111" s="1" t="s">
        <v>9</v>
      </c>
      <c r="G111" s="26">
        <v>5400</v>
      </c>
      <c r="H111" s="1" t="s">
        <v>9</v>
      </c>
      <c r="I111" s="26">
        <v>4521</v>
      </c>
      <c r="J111" s="1">
        <v>3</v>
      </c>
      <c r="K111" s="39">
        <v>4948</v>
      </c>
      <c r="L111" s="27">
        <v>3</v>
      </c>
      <c r="M111" s="17">
        <v>5000</v>
      </c>
    </row>
    <row r="112" spans="1:13" ht="11.25" customHeight="1">
      <c r="A112" s="65" t="s">
        <v>54</v>
      </c>
      <c r="B112" s="9"/>
      <c r="C112" s="12" t="s">
        <v>10</v>
      </c>
      <c r="D112" s="6"/>
      <c r="E112" s="26">
        <v>3300</v>
      </c>
      <c r="F112" s="1" t="s">
        <v>9</v>
      </c>
      <c r="G112" s="26">
        <v>3900</v>
      </c>
      <c r="H112" s="1" t="s">
        <v>9</v>
      </c>
      <c r="I112" s="26">
        <v>2997</v>
      </c>
      <c r="J112" s="27">
        <v>3</v>
      </c>
      <c r="K112" s="39">
        <v>3911</v>
      </c>
      <c r="L112" s="27">
        <v>3</v>
      </c>
      <c r="M112" s="17">
        <v>3900</v>
      </c>
    </row>
    <row r="113" spans="1:13" ht="11.25" customHeight="1">
      <c r="A113" s="65" t="s">
        <v>55</v>
      </c>
      <c r="B113" s="9"/>
      <c r="C113" s="12" t="s">
        <v>10</v>
      </c>
      <c r="D113" s="6"/>
      <c r="E113" s="26">
        <v>5100</v>
      </c>
      <c r="F113" s="1" t="s">
        <v>9</v>
      </c>
      <c r="G113" s="26">
        <v>4900</v>
      </c>
      <c r="H113" s="1" t="s">
        <v>9</v>
      </c>
      <c r="I113" s="26">
        <v>4490</v>
      </c>
      <c r="J113" s="27">
        <v>3</v>
      </c>
      <c r="K113" s="39">
        <v>3824</v>
      </c>
      <c r="L113" s="27">
        <v>3</v>
      </c>
      <c r="M113" s="17">
        <v>3800</v>
      </c>
    </row>
    <row r="114" spans="1:13" ht="11.25" customHeight="1">
      <c r="A114" s="65" t="s">
        <v>56</v>
      </c>
      <c r="B114" s="9"/>
      <c r="C114" s="12" t="s">
        <v>10</v>
      </c>
      <c r="D114" s="6"/>
      <c r="E114" s="26">
        <v>6900</v>
      </c>
      <c r="F114" s="1" t="s">
        <v>9</v>
      </c>
      <c r="G114" s="26">
        <v>6750</v>
      </c>
      <c r="H114" s="1" t="s">
        <v>9</v>
      </c>
      <c r="I114" s="26">
        <v>6264</v>
      </c>
      <c r="J114" s="27">
        <v>3</v>
      </c>
      <c r="K114" s="39">
        <v>4492</v>
      </c>
      <c r="L114" s="27">
        <v>3</v>
      </c>
      <c r="M114" s="17">
        <v>4500</v>
      </c>
    </row>
    <row r="115" spans="1:13" ht="11.25" customHeight="1">
      <c r="A115" s="65" t="s">
        <v>57</v>
      </c>
      <c r="B115" s="9"/>
      <c r="C115" s="12" t="s">
        <v>10</v>
      </c>
      <c r="D115" s="6"/>
      <c r="E115" s="32">
        <v>2200</v>
      </c>
      <c r="F115" s="23" t="s">
        <v>9</v>
      </c>
      <c r="G115" s="32">
        <v>1600</v>
      </c>
      <c r="H115" s="23" t="s">
        <v>9</v>
      </c>
      <c r="I115" s="32">
        <v>736</v>
      </c>
      <c r="J115" s="33">
        <v>3</v>
      </c>
      <c r="K115" s="40">
        <v>514</v>
      </c>
      <c r="L115" s="33">
        <v>3</v>
      </c>
      <c r="M115" s="24">
        <v>500</v>
      </c>
    </row>
    <row r="116" spans="1:13" ht="11.25" customHeight="1">
      <c r="A116" s="66" t="s">
        <v>58</v>
      </c>
      <c r="B116" s="9"/>
      <c r="C116" s="12" t="s">
        <v>10</v>
      </c>
      <c r="D116" s="6"/>
      <c r="E116" s="26">
        <f>SUM(E111:E115)</f>
        <v>22600</v>
      </c>
      <c r="F116" s="34" t="s">
        <v>9</v>
      </c>
      <c r="G116" s="26">
        <v>22600</v>
      </c>
      <c r="H116" s="34" t="s">
        <v>9</v>
      </c>
      <c r="I116" s="26">
        <f>SUM(I111:I115)</f>
        <v>19008</v>
      </c>
      <c r="J116" s="34">
        <v>3</v>
      </c>
      <c r="K116" s="39">
        <v>17689</v>
      </c>
      <c r="L116" s="34">
        <v>3</v>
      </c>
      <c r="M116" s="17">
        <f>SUM(M111:M115)</f>
        <v>17700</v>
      </c>
    </row>
    <row r="117" spans="1:13" ht="11.25" customHeight="1">
      <c r="A117" s="9" t="s">
        <v>101</v>
      </c>
      <c r="B117" s="9"/>
      <c r="C117" s="12" t="s">
        <v>9</v>
      </c>
      <c r="D117" s="6"/>
      <c r="E117" s="26">
        <v>900000</v>
      </c>
      <c r="F117" s="1"/>
      <c r="G117" s="26">
        <v>900000</v>
      </c>
      <c r="H117" s="1"/>
      <c r="I117" s="26">
        <v>900000</v>
      </c>
      <c r="J117" s="27"/>
      <c r="K117" s="39">
        <v>900000</v>
      </c>
      <c r="L117" s="38"/>
      <c r="M117" s="17">
        <v>900000</v>
      </c>
    </row>
    <row r="118" spans="1:13" ht="11.25" customHeight="1">
      <c r="A118" s="9" t="s">
        <v>15</v>
      </c>
      <c r="B118" s="9"/>
      <c r="C118" s="12"/>
      <c r="D118" s="6"/>
      <c r="E118" s="26">
        <v>146000</v>
      </c>
      <c r="F118" s="1" t="s">
        <v>82</v>
      </c>
      <c r="G118" s="26">
        <v>155000</v>
      </c>
      <c r="H118" s="1" t="s">
        <v>82</v>
      </c>
      <c r="I118" s="26">
        <v>190868</v>
      </c>
      <c r="J118" s="27" t="s">
        <v>9</v>
      </c>
      <c r="K118" s="39">
        <v>220824</v>
      </c>
      <c r="L118" s="27" t="s">
        <v>9</v>
      </c>
      <c r="M118" s="17">
        <v>221000</v>
      </c>
    </row>
    <row r="119" spans="1:13" ht="11.25" customHeight="1">
      <c r="A119" s="7" t="s">
        <v>102</v>
      </c>
      <c r="B119" s="7"/>
      <c r="C119" s="7"/>
      <c r="D119" s="6"/>
      <c r="E119" s="26"/>
      <c r="F119" s="1"/>
      <c r="G119" s="26"/>
      <c r="H119" s="1"/>
      <c r="I119" s="26"/>
      <c r="J119" s="27"/>
      <c r="K119" s="38" t="s">
        <v>9</v>
      </c>
      <c r="L119" s="38"/>
      <c r="M119" s="17"/>
    </row>
    <row r="120" spans="1:13" ht="11.25" customHeight="1">
      <c r="A120" s="9" t="s">
        <v>32</v>
      </c>
      <c r="B120" s="9"/>
      <c r="C120" s="12"/>
      <c r="D120" s="6"/>
      <c r="E120" s="26">
        <v>352000</v>
      </c>
      <c r="F120" s="1" t="s">
        <v>9</v>
      </c>
      <c r="G120" s="26">
        <v>440000</v>
      </c>
      <c r="H120" s="1" t="s">
        <v>9</v>
      </c>
      <c r="I120" s="26">
        <v>470000</v>
      </c>
      <c r="J120" s="27" t="s">
        <v>9</v>
      </c>
      <c r="K120" s="39">
        <v>500000</v>
      </c>
      <c r="L120" s="38" t="s">
        <v>9</v>
      </c>
      <c r="M120" s="17">
        <v>536000</v>
      </c>
    </row>
    <row r="121" spans="1:13" ht="11.25" customHeight="1">
      <c r="A121" s="44" t="s">
        <v>111</v>
      </c>
      <c r="B121" s="9"/>
      <c r="C121" s="12" t="s">
        <v>9</v>
      </c>
      <c r="D121" s="6"/>
      <c r="E121" s="26">
        <v>7066000</v>
      </c>
      <c r="F121" s="1" t="s">
        <v>9</v>
      </c>
      <c r="G121" s="26">
        <v>7069000</v>
      </c>
      <c r="H121" s="1" t="s">
        <v>9</v>
      </c>
      <c r="I121" s="26">
        <v>6100000</v>
      </c>
      <c r="J121" s="27" t="s">
        <v>82</v>
      </c>
      <c r="K121" s="39">
        <v>6100000</v>
      </c>
      <c r="L121" s="27" t="s">
        <v>82</v>
      </c>
      <c r="M121" s="17">
        <v>6500000</v>
      </c>
    </row>
    <row r="122" spans="1:13" ht="11.25" customHeight="1">
      <c r="A122" s="9" t="s">
        <v>124</v>
      </c>
      <c r="B122" s="9"/>
      <c r="C122" s="12"/>
      <c r="D122" s="6"/>
      <c r="E122" s="26">
        <v>76886</v>
      </c>
      <c r="F122" s="1">
        <v>3</v>
      </c>
      <c r="G122" s="26">
        <v>60000</v>
      </c>
      <c r="H122" s="1" t="s">
        <v>9</v>
      </c>
      <c r="I122" s="26">
        <v>30000</v>
      </c>
      <c r="J122" s="27" t="s">
        <v>9</v>
      </c>
      <c r="K122" s="39">
        <v>10000</v>
      </c>
      <c r="L122" s="38" t="s">
        <v>9</v>
      </c>
      <c r="M122" s="17">
        <v>10000</v>
      </c>
    </row>
    <row r="123" spans="1:13" ht="11.25" customHeight="1">
      <c r="A123" s="9" t="s">
        <v>110</v>
      </c>
      <c r="B123" s="9"/>
      <c r="C123" s="12"/>
      <c r="D123" s="6"/>
      <c r="E123" s="28" t="s">
        <v>9</v>
      </c>
      <c r="F123" s="27"/>
      <c r="G123" s="28" t="s">
        <v>9</v>
      </c>
      <c r="H123" s="27"/>
      <c r="I123" s="28" t="s">
        <v>9</v>
      </c>
      <c r="J123" s="27"/>
      <c r="K123" s="28" t="s">
        <v>9</v>
      </c>
      <c r="L123" s="38"/>
      <c r="M123" s="28" t="s">
        <v>9</v>
      </c>
    </row>
    <row r="124" spans="1:13" ht="11.25" customHeight="1">
      <c r="A124" s="65" t="s">
        <v>44</v>
      </c>
      <c r="B124" s="9"/>
      <c r="C124" s="12" t="s">
        <v>8</v>
      </c>
      <c r="D124" s="6"/>
      <c r="E124" s="26">
        <v>48980</v>
      </c>
      <c r="F124" s="1">
        <v>3</v>
      </c>
      <c r="G124" s="26">
        <v>50200</v>
      </c>
      <c r="H124" s="1">
        <v>3</v>
      </c>
      <c r="I124" s="26">
        <v>52000</v>
      </c>
      <c r="J124" s="1" t="s">
        <v>9</v>
      </c>
      <c r="K124" s="39">
        <v>54000</v>
      </c>
      <c r="L124" s="38" t="s">
        <v>9</v>
      </c>
      <c r="M124" s="17">
        <v>55000</v>
      </c>
    </row>
    <row r="125" spans="1:13" ht="11.25" customHeight="1">
      <c r="A125" s="68" t="s">
        <v>45</v>
      </c>
      <c r="B125" s="56"/>
      <c r="C125" s="57" t="s">
        <v>10</v>
      </c>
      <c r="D125" s="58"/>
      <c r="E125" s="59">
        <v>37070</v>
      </c>
      <c r="F125" s="60">
        <v>3</v>
      </c>
      <c r="G125" s="59">
        <v>38500</v>
      </c>
      <c r="H125" s="60" t="s">
        <v>9</v>
      </c>
      <c r="I125" s="59">
        <v>39800</v>
      </c>
      <c r="J125" s="60" t="s">
        <v>9</v>
      </c>
      <c r="K125" s="63">
        <v>41300</v>
      </c>
      <c r="L125" s="64" t="s">
        <v>9</v>
      </c>
      <c r="M125" s="62">
        <v>42000</v>
      </c>
    </row>
    <row r="126" spans="1:13" ht="11.25" customHeight="1">
      <c r="A126" s="5" t="s">
        <v>25</v>
      </c>
      <c r="B126" s="5"/>
      <c r="C126" s="11"/>
      <c r="D126" s="72"/>
      <c r="E126" s="73"/>
      <c r="F126" s="74"/>
      <c r="G126" s="73"/>
      <c r="H126" s="74"/>
      <c r="I126" s="73"/>
      <c r="J126" s="74"/>
      <c r="K126" s="75"/>
      <c r="L126" s="76"/>
      <c r="M126" s="77"/>
    </row>
    <row r="129" spans="1:13" ht="11.25" customHeight="1">
      <c r="A129" s="89" t="s">
        <v>26</v>
      </c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</row>
    <row r="130" spans="1:13" ht="11.25" customHeight="1">
      <c r="A130" s="89" t="s">
        <v>1</v>
      </c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</row>
    <row r="131" spans="1:13" ht="11.25" customHeight="1">
      <c r="A131" s="89" t="s">
        <v>134</v>
      </c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</row>
    <row r="132" spans="1:13" ht="11.25" customHeight="1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1.25" customHeight="1">
      <c r="A133" s="89" t="s">
        <v>2</v>
      </c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</row>
    <row r="134" spans="1:13" ht="11.25" customHeight="1">
      <c r="A134" s="4"/>
      <c r="B134" s="4"/>
      <c r="C134" s="4"/>
      <c r="D134" s="4"/>
      <c r="E134" s="4"/>
      <c r="F134" s="4"/>
      <c r="G134" s="4"/>
      <c r="H134" s="4"/>
      <c r="I134" s="5"/>
      <c r="J134" s="5"/>
      <c r="K134" s="6"/>
      <c r="L134" s="6"/>
      <c r="M134" s="6"/>
    </row>
    <row r="135" spans="1:13" ht="11.25" customHeight="1">
      <c r="A135" s="7" t="s">
        <v>3</v>
      </c>
      <c r="B135" s="7"/>
      <c r="C135" s="7"/>
      <c r="D135" s="7"/>
      <c r="E135" s="8" t="s">
        <v>117</v>
      </c>
      <c r="F135" s="9"/>
      <c r="G135" s="8" t="s">
        <v>118</v>
      </c>
      <c r="H135" s="10"/>
      <c r="I135" s="8" t="s">
        <v>119</v>
      </c>
      <c r="J135" s="10"/>
      <c r="K135" s="8" t="s">
        <v>120</v>
      </c>
      <c r="L135" s="9"/>
      <c r="M135" s="46" t="s">
        <v>127</v>
      </c>
    </row>
    <row r="136" spans="1:13" ht="11.25" customHeight="1">
      <c r="A136" s="7" t="s">
        <v>33</v>
      </c>
      <c r="B136" s="7"/>
      <c r="C136" s="7"/>
      <c r="D136" s="6"/>
      <c r="E136" s="26"/>
      <c r="F136" s="6"/>
      <c r="G136" s="26"/>
      <c r="H136" s="6"/>
      <c r="I136" s="26"/>
      <c r="J136" s="6"/>
      <c r="K136" s="26"/>
      <c r="L136" s="6"/>
      <c r="M136" s="38"/>
    </row>
    <row r="137" spans="1:13" ht="11.25" customHeight="1">
      <c r="A137" s="9" t="s">
        <v>106</v>
      </c>
      <c r="B137" s="9"/>
      <c r="C137" s="12" t="s">
        <v>9</v>
      </c>
      <c r="D137" s="6"/>
      <c r="E137" s="26">
        <v>90000</v>
      </c>
      <c r="F137" s="1"/>
      <c r="G137" s="26">
        <v>90000</v>
      </c>
      <c r="H137" s="1"/>
      <c r="I137" s="26">
        <v>90000</v>
      </c>
      <c r="J137" s="27" t="s">
        <v>9</v>
      </c>
      <c r="K137" s="39">
        <v>90000</v>
      </c>
      <c r="L137" s="38" t="s">
        <v>9</v>
      </c>
      <c r="M137" s="17">
        <v>90000</v>
      </c>
    </row>
    <row r="138" spans="1:13" ht="11.25" customHeight="1">
      <c r="A138" s="9" t="s">
        <v>107</v>
      </c>
      <c r="B138" s="9"/>
      <c r="C138" s="12" t="s">
        <v>9</v>
      </c>
      <c r="D138" s="6"/>
      <c r="E138" s="26">
        <v>50000</v>
      </c>
      <c r="F138" s="1"/>
      <c r="G138" s="26">
        <v>50000</v>
      </c>
      <c r="H138" s="1"/>
      <c r="I138" s="26">
        <v>50000</v>
      </c>
      <c r="J138" s="27" t="s">
        <v>9</v>
      </c>
      <c r="K138" s="39">
        <v>50000</v>
      </c>
      <c r="L138" s="38" t="s">
        <v>9</v>
      </c>
      <c r="M138" s="17">
        <v>50000</v>
      </c>
    </row>
    <row r="139" spans="1:13" ht="11.25" customHeight="1">
      <c r="A139" s="9" t="s">
        <v>125</v>
      </c>
      <c r="B139" s="9"/>
      <c r="C139" s="12" t="s">
        <v>13</v>
      </c>
      <c r="D139" s="5"/>
      <c r="E139" s="25">
        <v>80000</v>
      </c>
      <c r="F139" s="34" t="s">
        <v>9</v>
      </c>
      <c r="G139" s="25">
        <v>80000</v>
      </c>
      <c r="H139" s="34" t="s">
        <v>9</v>
      </c>
      <c r="I139" s="25">
        <v>80000</v>
      </c>
      <c r="J139" s="35" t="s">
        <v>9</v>
      </c>
      <c r="K139" s="39">
        <v>80000</v>
      </c>
      <c r="L139" s="38"/>
      <c r="M139" s="17">
        <v>80000</v>
      </c>
    </row>
    <row r="140" spans="1:13" ht="11.25" customHeight="1">
      <c r="A140" s="9" t="s">
        <v>16</v>
      </c>
      <c r="B140" s="9"/>
      <c r="C140" s="12"/>
      <c r="D140" s="6"/>
      <c r="E140" s="28" t="s">
        <v>9</v>
      </c>
      <c r="F140" s="1"/>
      <c r="G140" s="28" t="s">
        <v>9</v>
      </c>
      <c r="H140" s="1"/>
      <c r="I140" s="28" t="s">
        <v>9</v>
      </c>
      <c r="J140" s="27"/>
      <c r="K140" s="28" t="s">
        <v>9</v>
      </c>
      <c r="L140" s="38"/>
      <c r="M140" s="28" t="s">
        <v>9</v>
      </c>
    </row>
    <row r="141" spans="1:13" ht="11.25" customHeight="1">
      <c r="A141" s="65" t="s">
        <v>72</v>
      </c>
      <c r="B141" s="9"/>
      <c r="C141" s="12"/>
      <c r="D141" s="6"/>
      <c r="E141" s="26">
        <v>331000</v>
      </c>
      <c r="F141" s="1" t="s">
        <v>9</v>
      </c>
      <c r="G141" s="26">
        <v>380200</v>
      </c>
      <c r="H141" s="1" t="s">
        <v>9</v>
      </c>
      <c r="I141" s="26">
        <v>348400</v>
      </c>
      <c r="J141" s="27" t="s">
        <v>9</v>
      </c>
      <c r="K141" s="39">
        <v>357900</v>
      </c>
      <c r="L141" s="45" t="s">
        <v>77</v>
      </c>
      <c r="M141" s="17">
        <v>364000</v>
      </c>
    </row>
    <row r="142" spans="1:13" ht="11.25" customHeight="1">
      <c r="A142" s="65" t="s">
        <v>50</v>
      </c>
      <c r="B142" s="9"/>
      <c r="C142" s="12"/>
      <c r="D142" s="5"/>
      <c r="E142" s="25">
        <v>259000</v>
      </c>
      <c r="F142" s="34" t="s">
        <v>82</v>
      </c>
      <c r="G142" s="25">
        <v>271500</v>
      </c>
      <c r="H142" s="34" t="s">
        <v>9</v>
      </c>
      <c r="I142" s="25">
        <v>243400</v>
      </c>
      <c r="J142" s="35" t="s">
        <v>9</v>
      </c>
      <c r="K142" s="39">
        <v>250000</v>
      </c>
      <c r="L142" s="45" t="s">
        <v>109</v>
      </c>
      <c r="M142" s="17">
        <v>260000</v>
      </c>
    </row>
    <row r="143" spans="1:13" ht="11.25" customHeight="1">
      <c r="A143" s="9" t="s">
        <v>108</v>
      </c>
      <c r="B143" s="9"/>
      <c r="C143" s="12"/>
      <c r="D143" s="6"/>
      <c r="E143" s="14"/>
      <c r="F143" s="1"/>
      <c r="G143" s="26"/>
      <c r="H143" s="1"/>
      <c r="I143" s="26"/>
      <c r="J143" s="1"/>
      <c r="K143" s="26"/>
      <c r="L143" s="6"/>
      <c r="M143" s="17"/>
    </row>
    <row r="144" spans="1:13" ht="11.25" customHeight="1">
      <c r="A144" s="65" t="s">
        <v>49</v>
      </c>
      <c r="B144" s="9"/>
      <c r="C144" s="12" t="s">
        <v>13</v>
      </c>
      <c r="D144" s="5"/>
      <c r="E144" s="79">
        <v>880000</v>
      </c>
      <c r="F144" s="79" t="s">
        <v>9</v>
      </c>
      <c r="G144" s="79">
        <v>756000</v>
      </c>
      <c r="H144" s="79" t="s">
        <v>9</v>
      </c>
      <c r="I144" s="79">
        <v>815000</v>
      </c>
      <c r="J144" s="83" t="s">
        <v>9</v>
      </c>
      <c r="K144" s="79">
        <v>790000</v>
      </c>
      <c r="L144" s="83" t="s">
        <v>9</v>
      </c>
      <c r="M144" s="82">
        <v>750000</v>
      </c>
    </row>
    <row r="145" spans="1:13" ht="11.25" customHeight="1">
      <c r="A145" s="65" t="s">
        <v>73</v>
      </c>
      <c r="B145" s="9"/>
      <c r="C145" s="12"/>
      <c r="D145" s="6"/>
      <c r="E145" s="26"/>
      <c r="F145" s="26"/>
      <c r="G145" s="26"/>
      <c r="H145" s="26"/>
      <c r="I145" s="26"/>
      <c r="J145" s="6"/>
      <c r="K145" s="26"/>
      <c r="L145" s="6"/>
      <c r="M145" s="17"/>
    </row>
    <row r="146" spans="1:13" ht="11.25" customHeight="1">
      <c r="A146" s="66" t="s">
        <v>65</v>
      </c>
      <c r="B146" s="9"/>
      <c r="C146" s="12" t="s">
        <v>10</v>
      </c>
      <c r="D146" s="6"/>
      <c r="E146" s="26">
        <v>13100</v>
      </c>
      <c r="F146" s="26" t="s">
        <v>9</v>
      </c>
      <c r="G146" s="26">
        <v>12800</v>
      </c>
      <c r="H146" s="26"/>
      <c r="I146" s="26">
        <v>13000</v>
      </c>
      <c r="J146" s="6"/>
      <c r="K146" s="26">
        <v>13000</v>
      </c>
      <c r="L146" s="6"/>
      <c r="M146" s="26">
        <v>13000</v>
      </c>
    </row>
    <row r="147" spans="1:13" ht="11.25" customHeight="1">
      <c r="A147" s="66" t="s">
        <v>54</v>
      </c>
      <c r="B147" s="9"/>
      <c r="C147" s="12" t="s">
        <v>10</v>
      </c>
      <c r="D147" s="6"/>
      <c r="E147" s="26">
        <v>21200</v>
      </c>
      <c r="F147" s="26" t="s">
        <v>9</v>
      </c>
      <c r="G147" s="26">
        <v>21000</v>
      </c>
      <c r="H147" s="26" t="s">
        <v>9</v>
      </c>
      <c r="I147" s="26">
        <v>21000</v>
      </c>
      <c r="J147" s="6"/>
      <c r="K147" s="26">
        <v>21000</v>
      </c>
      <c r="L147" s="6"/>
      <c r="M147" s="26">
        <v>21000</v>
      </c>
    </row>
    <row r="148" spans="1:13" ht="11.25" customHeight="1">
      <c r="A148" s="66" t="s">
        <v>129</v>
      </c>
      <c r="B148" s="9"/>
      <c r="C148" s="12" t="s">
        <v>10</v>
      </c>
      <c r="D148" s="6"/>
      <c r="E148" s="26">
        <v>24500</v>
      </c>
      <c r="F148" s="26" t="s">
        <v>9</v>
      </c>
      <c r="G148" s="26">
        <v>24400</v>
      </c>
      <c r="H148" s="26" t="s">
        <v>9</v>
      </c>
      <c r="I148" s="26">
        <v>25000</v>
      </c>
      <c r="J148" s="6"/>
      <c r="K148" s="26">
        <v>25000</v>
      </c>
      <c r="L148" s="6"/>
      <c r="M148" s="26">
        <v>25000</v>
      </c>
    </row>
    <row r="149" spans="1:13" ht="11.25" customHeight="1">
      <c r="A149" s="66" t="s">
        <v>74</v>
      </c>
      <c r="B149" s="9"/>
      <c r="C149" s="12" t="s">
        <v>10</v>
      </c>
      <c r="D149" s="6"/>
      <c r="E149" s="26">
        <v>13500</v>
      </c>
      <c r="F149" s="26" t="s">
        <v>9</v>
      </c>
      <c r="G149" s="26">
        <v>12300</v>
      </c>
      <c r="H149" s="26" t="s">
        <v>9</v>
      </c>
      <c r="I149" s="26">
        <v>12500</v>
      </c>
      <c r="J149" s="6"/>
      <c r="K149" s="26">
        <v>12500</v>
      </c>
      <c r="L149" s="6"/>
      <c r="M149" s="26">
        <v>12500</v>
      </c>
    </row>
    <row r="150" spans="1:13" ht="11.25" customHeight="1">
      <c r="A150" s="66" t="s">
        <v>57</v>
      </c>
      <c r="B150" s="9"/>
      <c r="C150" s="12" t="s">
        <v>10</v>
      </c>
      <c r="D150" s="6"/>
      <c r="E150" s="32">
        <v>19700</v>
      </c>
      <c r="F150" s="32" t="s">
        <v>9</v>
      </c>
      <c r="G150" s="32">
        <v>10700</v>
      </c>
      <c r="H150" s="32" t="s">
        <v>9</v>
      </c>
      <c r="I150" s="32">
        <v>11000</v>
      </c>
      <c r="J150" s="36"/>
      <c r="K150" s="32">
        <v>11000</v>
      </c>
      <c r="L150" s="36"/>
      <c r="M150" s="32">
        <v>11000</v>
      </c>
    </row>
    <row r="151" spans="1:13" ht="11.25" customHeight="1">
      <c r="A151" s="67" t="s">
        <v>58</v>
      </c>
      <c r="B151" s="9"/>
      <c r="C151" s="12" t="s">
        <v>10</v>
      </c>
      <c r="D151" s="6"/>
      <c r="E151" s="26">
        <f>SUM(E146:E150)</f>
        <v>92000</v>
      </c>
      <c r="F151" s="26" t="s">
        <v>9</v>
      </c>
      <c r="G151" s="26">
        <f>SUM(G146:G150)</f>
        <v>81200</v>
      </c>
      <c r="H151" s="26"/>
      <c r="I151" s="26">
        <f>SUM(I146:I150)</f>
        <v>82500</v>
      </c>
      <c r="J151" s="6" t="s">
        <v>76</v>
      </c>
      <c r="K151" s="26">
        <v>82500</v>
      </c>
      <c r="L151" s="6" t="s">
        <v>9</v>
      </c>
      <c r="M151" s="26">
        <v>82500</v>
      </c>
    </row>
    <row r="152" spans="1:13" ht="11.25" customHeight="1">
      <c r="A152" s="9" t="s">
        <v>112</v>
      </c>
      <c r="B152" s="9"/>
      <c r="C152" s="12"/>
      <c r="D152" s="6"/>
      <c r="E152" s="26">
        <v>70000</v>
      </c>
      <c r="F152" s="26"/>
      <c r="G152" s="26">
        <v>70000</v>
      </c>
      <c r="H152" s="26"/>
      <c r="I152" s="26">
        <v>70000</v>
      </c>
      <c r="J152" s="6"/>
      <c r="K152" s="26">
        <v>70000</v>
      </c>
      <c r="L152" s="6"/>
      <c r="M152" s="26">
        <v>70000</v>
      </c>
    </row>
    <row r="153" spans="1:13" ht="11.25" customHeight="1">
      <c r="A153" s="47" t="s">
        <v>114</v>
      </c>
      <c r="B153" s="47"/>
      <c r="C153" s="48"/>
      <c r="D153" s="6"/>
      <c r="E153" s="6"/>
      <c r="F153" s="6"/>
      <c r="G153" s="6"/>
      <c r="H153" s="6"/>
      <c r="I153" s="6"/>
      <c r="J153" s="6" t="s">
        <v>9</v>
      </c>
      <c r="K153" s="6"/>
      <c r="L153" s="6" t="s">
        <v>9</v>
      </c>
      <c r="M153" s="17"/>
    </row>
    <row r="154" spans="1:13" ht="11.25" customHeight="1">
      <c r="A154" s="49" t="s">
        <v>113</v>
      </c>
      <c r="B154" s="36"/>
      <c r="C154" s="50"/>
      <c r="D154" s="6"/>
      <c r="E154" s="26">
        <v>967000</v>
      </c>
      <c r="F154" s="1" t="s">
        <v>9</v>
      </c>
      <c r="G154" s="26">
        <v>1089000</v>
      </c>
      <c r="H154" s="1" t="s">
        <v>9</v>
      </c>
      <c r="I154" s="26">
        <v>1122000</v>
      </c>
      <c r="J154" s="27" t="s">
        <v>9</v>
      </c>
      <c r="K154" s="26">
        <v>1490000</v>
      </c>
      <c r="L154" s="51" t="s">
        <v>109</v>
      </c>
      <c r="M154" s="17">
        <v>1900000</v>
      </c>
    </row>
    <row r="155" spans="1:13" ht="11.25" customHeight="1">
      <c r="A155" s="52" t="s">
        <v>34</v>
      </c>
      <c r="B155" s="7"/>
      <c r="C155" s="7"/>
      <c r="D155" s="6"/>
      <c r="E155" s="26"/>
      <c r="F155" s="1"/>
      <c r="G155" s="26"/>
      <c r="H155" s="1"/>
      <c r="I155" s="26"/>
      <c r="J155" s="6"/>
      <c r="K155" s="26"/>
      <c r="L155" s="6"/>
      <c r="M155" s="17"/>
    </row>
    <row r="156" spans="1:13" ht="11.25" customHeight="1">
      <c r="A156" s="44" t="s">
        <v>5</v>
      </c>
      <c r="B156" s="9"/>
      <c r="C156" s="53" t="s">
        <v>9</v>
      </c>
      <c r="D156" s="6"/>
      <c r="E156" s="26">
        <v>1201404</v>
      </c>
      <c r="F156" s="1" t="s">
        <v>9</v>
      </c>
      <c r="G156" s="26">
        <v>1453787</v>
      </c>
      <c r="H156" s="1" t="s">
        <v>9</v>
      </c>
      <c r="I156" s="26">
        <v>1400000</v>
      </c>
      <c r="J156" s="1" t="s">
        <v>82</v>
      </c>
      <c r="K156" s="26">
        <v>1400000</v>
      </c>
      <c r="L156" s="1" t="s">
        <v>82</v>
      </c>
      <c r="M156" s="17">
        <v>1400000</v>
      </c>
    </row>
    <row r="157" spans="1:13" ht="11.25" customHeight="1">
      <c r="A157" s="44" t="s">
        <v>35</v>
      </c>
      <c r="B157" s="9"/>
      <c r="C157" s="53" t="s">
        <v>9</v>
      </c>
      <c r="D157" s="6"/>
      <c r="E157" s="26">
        <v>102000</v>
      </c>
      <c r="F157" s="1" t="s">
        <v>9</v>
      </c>
      <c r="G157" s="26">
        <v>103000</v>
      </c>
      <c r="H157" s="1" t="s">
        <v>9</v>
      </c>
      <c r="I157" s="26">
        <v>100000</v>
      </c>
      <c r="J157" s="1" t="s">
        <v>82</v>
      </c>
      <c r="K157" s="26">
        <v>100000</v>
      </c>
      <c r="L157" s="1" t="s">
        <v>82</v>
      </c>
      <c r="M157" s="17">
        <v>100000</v>
      </c>
    </row>
    <row r="158" spans="1:13" ht="11.25" customHeight="1">
      <c r="A158" s="9" t="s">
        <v>36</v>
      </c>
      <c r="B158" s="9"/>
      <c r="C158" s="12" t="s">
        <v>37</v>
      </c>
      <c r="D158" s="6"/>
      <c r="E158" s="26">
        <v>86</v>
      </c>
      <c r="F158" s="1" t="s">
        <v>9</v>
      </c>
      <c r="G158" s="26">
        <v>88</v>
      </c>
      <c r="H158" s="1" t="s">
        <v>9</v>
      </c>
      <c r="I158" s="26">
        <v>86</v>
      </c>
      <c r="J158" s="1" t="s">
        <v>82</v>
      </c>
      <c r="K158" s="26">
        <v>86</v>
      </c>
      <c r="L158" s="1" t="s">
        <v>82</v>
      </c>
      <c r="M158" s="17">
        <v>90</v>
      </c>
    </row>
    <row r="159" spans="1:13" ht="11.25" customHeight="1">
      <c r="A159" s="44" t="s">
        <v>115</v>
      </c>
      <c r="B159" s="9"/>
      <c r="C159" s="12"/>
      <c r="D159" s="6"/>
      <c r="E159" s="26"/>
      <c r="F159" s="1"/>
      <c r="G159" s="26"/>
      <c r="H159" s="1"/>
      <c r="I159" s="26"/>
      <c r="J159" s="6"/>
      <c r="K159" s="26"/>
      <c r="L159" s="6"/>
      <c r="M159" s="17"/>
    </row>
    <row r="160" spans="1:13" ht="11.25" customHeight="1">
      <c r="A160" s="69" t="s">
        <v>104</v>
      </c>
      <c r="B160" s="9"/>
      <c r="C160" s="53" t="s">
        <v>8</v>
      </c>
      <c r="D160" s="6"/>
      <c r="E160" s="26">
        <v>15000</v>
      </c>
      <c r="F160" s="1" t="s">
        <v>9</v>
      </c>
      <c r="G160" s="26">
        <v>16000</v>
      </c>
      <c r="H160" s="1" t="s">
        <v>9</v>
      </c>
      <c r="I160" s="26">
        <v>18000</v>
      </c>
      <c r="J160" s="6"/>
      <c r="K160" s="26">
        <v>18000</v>
      </c>
      <c r="L160" s="6"/>
      <c r="M160" s="17">
        <v>19000</v>
      </c>
    </row>
    <row r="161" spans="1:13" ht="11.25" customHeight="1">
      <c r="A161" s="69" t="s">
        <v>75</v>
      </c>
      <c r="B161" s="9"/>
      <c r="C161" s="53" t="s">
        <v>13</v>
      </c>
      <c r="D161" s="6"/>
      <c r="E161" s="26">
        <v>2000</v>
      </c>
      <c r="F161" s="1" t="s">
        <v>9</v>
      </c>
      <c r="G161" s="26">
        <v>2200</v>
      </c>
      <c r="H161" s="1" t="s">
        <v>9</v>
      </c>
      <c r="I161" s="26">
        <v>2400</v>
      </c>
      <c r="J161" s="6"/>
      <c r="K161" s="26">
        <v>2400</v>
      </c>
      <c r="L161" s="6"/>
      <c r="M161" s="17">
        <v>2400</v>
      </c>
    </row>
    <row r="162" spans="1:13" ht="11.25" customHeight="1">
      <c r="A162" s="44" t="s">
        <v>108</v>
      </c>
      <c r="B162" s="9"/>
      <c r="C162" s="12"/>
      <c r="D162" s="6"/>
      <c r="E162" s="26"/>
      <c r="F162" s="1"/>
      <c r="G162" s="26"/>
      <c r="H162" s="1"/>
      <c r="I162" s="26"/>
      <c r="J162" s="6"/>
      <c r="K162" s="26"/>
      <c r="L162" s="6"/>
      <c r="M162" s="17"/>
    </row>
    <row r="163" spans="1:13" ht="11.25" customHeight="1">
      <c r="A163" s="69" t="s">
        <v>49</v>
      </c>
      <c r="B163" s="9"/>
      <c r="C163" s="53" t="s">
        <v>10</v>
      </c>
      <c r="D163" s="6"/>
      <c r="E163" s="30">
        <v>138600</v>
      </c>
      <c r="F163" s="20">
        <v>3</v>
      </c>
      <c r="G163" s="30">
        <v>149000</v>
      </c>
      <c r="H163" s="20" t="s">
        <v>9</v>
      </c>
      <c r="I163" s="30">
        <v>167000</v>
      </c>
      <c r="J163" s="54" t="s">
        <v>9</v>
      </c>
      <c r="K163" s="30">
        <v>165000</v>
      </c>
      <c r="L163" s="54" t="s">
        <v>9</v>
      </c>
      <c r="M163" s="21">
        <v>173000</v>
      </c>
    </row>
    <row r="164" spans="1:13" ht="11.25" customHeight="1">
      <c r="A164" s="69" t="s">
        <v>51</v>
      </c>
      <c r="B164" s="9"/>
      <c r="C164" s="12"/>
      <c r="D164" s="6"/>
      <c r="E164" s="26"/>
      <c r="F164" s="1"/>
      <c r="G164" s="26"/>
      <c r="H164" s="1"/>
      <c r="I164" s="26"/>
      <c r="J164" s="6"/>
      <c r="K164" s="26"/>
      <c r="L164" s="6"/>
      <c r="M164" s="17"/>
    </row>
    <row r="165" spans="1:13" ht="11.25" customHeight="1">
      <c r="A165" s="70" t="s">
        <v>65</v>
      </c>
      <c r="B165" s="9"/>
      <c r="C165" s="53" t="s">
        <v>10</v>
      </c>
      <c r="D165" s="6"/>
      <c r="E165" s="26">
        <v>9100</v>
      </c>
      <c r="F165" s="1">
        <v>3</v>
      </c>
      <c r="G165" s="26">
        <v>9100</v>
      </c>
      <c r="H165" s="1"/>
      <c r="I165" s="26">
        <v>9100</v>
      </c>
      <c r="J165" s="6"/>
      <c r="K165" s="26">
        <v>9100</v>
      </c>
      <c r="L165" s="6"/>
      <c r="M165" s="26">
        <v>9100</v>
      </c>
    </row>
    <row r="166" spans="1:13" ht="11.25" customHeight="1">
      <c r="A166" s="70" t="s">
        <v>54</v>
      </c>
      <c r="B166" s="9"/>
      <c r="C166" s="53" t="s">
        <v>10</v>
      </c>
      <c r="D166" s="6"/>
      <c r="E166" s="26">
        <v>3700</v>
      </c>
      <c r="F166" s="1">
        <v>3</v>
      </c>
      <c r="G166" s="26">
        <v>3700</v>
      </c>
      <c r="H166" s="1"/>
      <c r="I166" s="26">
        <v>3700</v>
      </c>
      <c r="J166" s="6"/>
      <c r="K166" s="26">
        <v>3700</v>
      </c>
      <c r="L166" s="6"/>
      <c r="M166" s="26">
        <v>3700</v>
      </c>
    </row>
    <row r="167" spans="1:13" ht="11.25" customHeight="1">
      <c r="A167" s="70" t="s">
        <v>55</v>
      </c>
      <c r="B167" s="9"/>
      <c r="C167" s="53" t="s">
        <v>10</v>
      </c>
      <c r="D167" s="6"/>
      <c r="E167" s="26">
        <v>6900</v>
      </c>
      <c r="F167" s="1">
        <v>3</v>
      </c>
      <c r="G167" s="26">
        <v>6900</v>
      </c>
      <c r="H167" s="1"/>
      <c r="I167" s="26">
        <v>6900</v>
      </c>
      <c r="J167" s="6"/>
      <c r="K167" s="26">
        <v>6900</v>
      </c>
      <c r="L167" s="6"/>
      <c r="M167" s="26">
        <v>6900</v>
      </c>
    </row>
    <row r="168" spans="1:13" ht="11.25" customHeight="1">
      <c r="A168" s="70" t="s">
        <v>116</v>
      </c>
      <c r="B168" s="9"/>
      <c r="C168" s="53" t="s">
        <v>10</v>
      </c>
      <c r="D168" s="6"/>
      <c r="E168" s="26">
        <v>10600</v>
      </c>
      <c r="F168" s="1" t="s">
        <v>6</v>
      </c>
      <c r="G168" s="26">
        <v>10600</v>
      </c>
      <c r="H168" s="1"/>
      <c r="I168" s="26">
        <v>10600</v>
      </c>
      <c r="J168" s="6"/>
      <c r="K168" s="26">
        <v>10600</v>
      </c>
      <c r="L168" s="6"/>
      <c r="M168" s="26">
        <v>10600</v>
      </c>
    </row>
    <row r="169" spans="1:13" ht="11.25" customHeight="1">
      <c r="A169" s="70" t="s">
        <v>84</v>
      </c>
      <c r="B169" s="9"/>
      <c r="C169" s="53" t="s">
        <v>10</v>
      </c>
      <c r="D169" s="6"/>
      <c r="E169" s="32">
        <v>3700</v>
      </c>
      <c r="F169" s="23">
        <v>3</v>
      </c>
      <c r="G169" s="32">
        <v>3700</v>
      </c>
      <c r="H169" s="23"/>
      <c r="I169" s="32">
        <v>3700</v>
      </c>
      <c r="J169" s="36"/>
      <c r="K169" s="32">
        <v>3700</v>
      </c>
      <c r="L169" s="36"/>
      <c r="M169" s="32">
        <v>3700</v>
      </c>
    </row>
    <row r="170" spans="1:13" ht="11.25" customHeight="1">
      <c r="A170" s="71" t="s">
        <v>58</v>
      </c>
      <c r="B170" s="9"/>
      <c r="C170" s="53" t="s">
        <v>10</v>
      </c>
      <c r="D170" s="6"/>
      <c r="E170" s="26">
        <f>SUM(E165:E169)</f>
        <v>34000</v>
      </c>
      <c r="F170" s="1">
        <v>3</v>
      </c>
      <c r="G170" s="26">
        <f>SUM(G165:G169)</f>
        <v>34000</v>
      </c>
      <c r="H170" s="1"/>
      <c r="I170" s="26">
        <f>SUM(I165:I169)</f>
        <v>34000</v>
      </c>
      <c r="J170" s="6"/>
      <c r="K170" s="26">
        <v>34000</v>
      </c>
      <c r="L170" s="6"/>
      <c r="M170" s="26">
        <v>34000</v>
      </c>
    </row>
    <row r="171" spans="1:13" ht="11.25" customHeight="1">
      <c r="A171" s="44" t="s">
        <v>38</v>
      </c>
      <c r="B171" s="9"/>
      <c r="C171" s="53" t="s">
        <v>9</v>
      </c>
      <c r="D171" s="6"/>
      <c r="E171" s="26">
        <v>147000</v>
      </c>
      <c r="F171" s="1" t="s">
        <v>9</v>
      </c>
      <c r="G171" s="26">
        <v>149000</v>
      </c>
      <c r="H171" s="1">
        <v>4</v>
      </c>
      <c r="I171" s="26">
        <v>150000</v>
      </c>
      <c r="J171" s="1" t="s">
        <v>82</v>
      </c>
      <c r="K171" s="26">
        <v>150000</v>
      </c>
      <c r="L171" s="1" t="s">
        <v>82</v>
      </c>
      <c r="M171" s="17">
        <v>150000</v>
      </c>
    </row>
    <row r="172" spans="1:13" ht="11.25" customHeight="1">
      <c r="A172" s="44" t="s">
        <v>39</v>
      </c>
      <c r="B172" s="9"/>
      <c r="C172" s="53" t="s">
        <v>40</v>
      </c>
      <c r="D172" s="36"/>
      <c r="E172" s="32">
        <v>2497</v>
      </c>
      <c r="F172" s="23" t="s">
        <v>9</v>
      </c>
      <c r="G172" s="32">
        <v>2547</v>
      </c>
      <c r="H172" s="23" t="s">
        <v>9</v>
      </c>
      <c r="I172" s="32">
        <v>2500</v>
      </c>
      <c r="J172" s="55" t="s">
        <v>82</v>
      </c>
      <c r="K172" s="32">
        <v>2600</v>
      </c>
      <c r="L172" s="55" t="s">
        <v>82</v>
      </c>
      <c r="M172" s="24">
        <v>2600</v>
      </c>
    </row>
    <row r="173" spans="1:13" ht="11.25" customHeight="1">
      <c r="A173" s="87" t="s">
        <v>130</v>
      </c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</row>
    <row r="174" spans="1:13" ht="11.25" customHeight="1">
      <c r="A174" s="84" t="s">
        <v>79</v>
      </c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</row>
    <row r="175" spans="1:13" ht="11.25" customHeight="1">
      <c r="A175" s="84" t="s">
        <v>132</v>
      </c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</row>
    <row r="176" spans="1:13" ht="11.25" customHeight="1">
      <c r="A176" s="86" t="s">
        <v>133</v>
      </c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</row>
    <row r="177" spans="1:13" ht="11.25" customHeight="1">
      <c r="A177" s="84" t="s">
        <v>126</v>
      </c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</row>
    <row r="178" spans="1:13" ht="11.25" customHeight="1">
      <c r="A178" s="84" t="s">
        <v>131</v>
      </c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</row>
    <row r="179" spans="1:13" ht="11.25" customHeight="1">
      <c r="A179" s="86" t="s">
        <v>41</v>
      </c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</row>
    <row r="180" spans="1:13" ht="11.25" customHeight="1">
      <c r="A180" s="84" t="s">
        <v>89</v>
      </c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</row>
    <row r="181" spans="1:13" ht="11.25" customHeight="1">
      <c r="A181" s="84" t="s">
        <v>136</v>
      </c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</row>
    <row r="182" spans="1:13" ht="11.25" customHeight="1">
      <c r="A182" s="86" t="s">
        <v>97</v>
      </c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</row>
    <row r="183" spans="1:13" ht="11.25" customHeight="1">
      <c r="A183" s="84" t="s">
        <v>103</v>
      </c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</row>
    <row r="184" spans="1:13" ht="11.25" customHeight="1">
      <c r="A184" s="86" t="s">
        <v>42</v>
      </c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</row>
    <row r="185" spans="1:13" ht="11.25" customHeight="1">
      <c r="A185" s="84" t="s">
        <v>105</v>
      </c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</row>
  </sheetData>
  <mergeCells count="25">
    <mergeCell ref="A129:M129"/>
    <mergeCell ref="A130:M130"/>
    <mergeCell ref="A131:M131"/>
    <mergeCell ref="A133:M133"/>
    <mergeCell ref="A65:M65"/>
    <mergeCell ref="A66:M66"/>
    <mergeCell ref="A67:M67"/>
    <mergeCell ref="A69:M69"/>
    <mergeCell ref="A1:M1"/>
    <mergeCell ref="A2:M2"/>
    <mergeCell ref="A3:M3"/>
    <mergeCell ref="A5:M5"/>
    <mergeCell ref="A174:M174"/>
    <mergeCell ref="A175:M175"/>
    <mergeCell ref="A173:M173"/>
    <mergeCell ref="A176:M176"/>
    <mergeCell ref="A177:M177"/>
    <mergeCell ref="A178:M178"/>
    <mergeCell ref="A179:M179"/>
    <mergeCell ref="A180:M180"/>
    <mergeCell ref="A185:M185"/>
    <mergeCell ref="A181:M181"/>
    <mergeCell ref="A182:M182"/>
    <mergeCell ref="A183:M183"/>
    <mergeCell ref="A184:M184"/>
  </mergeCells>
  <printOptions/>
  <pageMargins left="0.5" right="0.5" top="0.5" bottom="0.5" header="0.5" footer="0.5"/>
  <pageSetup horizontalDpi="600" verticalDpi="600" orientation="portrait" r:id="rId1"/>
  <rowBreaks count="2" manualBreakCount="2">
    <brk id="64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Mobbs</dc:creator>
  <cp:keywords/>
  <dc:description/>
  <cp:lastModifiedBy>Jeanette Ishee</cp:lastModifiedBy>
  <cp:lastPrinted>2004-06-04T19:39:00Z</cp:lastPrinted>
  <dcterms:created xsi:type="dcterms:W3CDTF">2002-09-10T21:14:57Z</dcterms:created>
  <dcterms:modified xsi:type="dcterms:W3CDTF">2004-06-04T19:48:11Z</dcterms:modified>
  <cp:category/>
  <cp:version/>
  <cp:contentType/>
  <cp:contentStatus/>
</cp:coreProperties>
</file>