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0" windowWidth="12120" windowHeight="883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<sst xmlns="http://schemas.openxmlformats.org/spreadsheetml/2006/main" count="138" uniqueCount="51">
  <si>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TABLE 1</t>
  </si>
  <si>
    <t>(Metric tons unless otherwise specified)</t>
  </si>
  <si>
    <t>Gas, natural:</t>
  </si>
  <si>
    <t xml:space="preserve"> </t>
  </si>
  <si>
    <t>do.</t>
  </si>
  <si>
    <t>thousand 42-gallon barrels</t>
  </si>
  <si>
    <t>Petroleum:</t>
  </si>
  <si>
    <t>Salt</t>
  </si>
  <si>
    <t>Cement, hydraulic</t>
  </si>
  <si>
    <t>million  cubic meters</t>
  </si>
  <si>
    <t>Gold</t>
  </si>
  <si>
    <t>kilograms</t>
  </si>
  <si>
    <t>Gypsum</t>
  </si>
  <si>
    <t>Sand and gravel</t>
  </si>
  <si>
    <t>Silver</t>
  </si>
  <si>
    <t>Stone:</t>
  </si>
  <si>
    <t>Marble</t>
  </si>
  <si>
    <t>Refinery products:</t>
  </si>
  <si>
    <t>Liquefied petroleum gas</t>
  </si>
  <si>
    <t>Distillate fuel oil</t>
  </si>
  <si>
    <t>Residual fuel oil</t>
  </si>
  <si>
    <t>Other</t>
  </si>
  <si>
    <t>Smelter</t>
  </si>
  <si>
    <t>Refinery</t>
  </si>
  <si>
    <t xml:space="preserve"> Gross</t>
  </si>
  <si>
    <t xml:space="preserve"> Dry</t>
  </si>
  <si>
    <t>Gasoline</t>
  </si>
  <si>
    <t>Jet fuel and kerosene</t>
  </si>
  <si>
    <t xml:space="preserve">NA  </t>
  </si>
  <si>
    <t xml:space="preserve">Other </t>
  </si>
  <si>
    <t xml:space="preserve">Total </t>
  </si>
  <si>
    <t>e</t>
  </si>
  <si>
    <r>
      <t>Natural gas liquids</t>
    </r>
    <r>
      <rPr>
        <vertAlign val="superscript"/>
        <sz val="8"/>
        <rFont val="Times New Roman"/>
        <family val="1"/>
      </rPr>
      <t>e</t>
    </r>
  </si>
  <si>
    <r>
      <t>Sulfur</t>
    </r>
    <r>
      <rPr>
        <vertAlign val="superscript"/>
        <sz val="8"/>
        <rFont val="Times New Roman"/>
        <family val="1"/>
      </rPr>
      <t>e</t>
    </r>
  </si>
  <si>
    <t xml:space="preserve">1999 </t>
  </si>
  <si>
    <t xml:space="preserve">2000 </t>
  </si>
  <si>
    <t xml:space="preserve">2001 </t>
  </si>
  <si>
    <t>Copper, metal:</t>
  </si>
  <si>
    <r>
      <t>2003</t>
    </r>
    <r>
      <rPr>
        <vertAlign val="superscript"/>
        <sz val="8"/>
        <rFont val="Times New Roman"/>
        <family val="1"/>
      </rPr>
      <t xml:space="preserve">e  </t>
    </r>
  </si>
  <si>
    <t xml:space="preserve">--  </t>
  </si>
  <si>
    <t>2002</t>
  </si>
  <si>
    <r>
      <t>Crude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</si>
  <si>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October 2004.</t>
    </r>
  </si>
  <si>
    <r>
      <t>3</t>
    </r>
    <r>
      <rPr>
        <sz val="8"/>
        <rFont val="Times New Roman"/>
        <family val="1"/>
      </rPr>
      <t>Reported  figure.</t>
    </r>
  </si>
  <si>
    <t>3</t>
  </si>
  <si>
    <r>
      <t>Commodity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</si>
  <si>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 addition to the commodities listed, clay for bricks and tile was produced and steel scrap melted, but available information is inadequate to make estimates of</t>
    </r>
  </si>
  <si>
    <t xml:space="preserve">output levels. </t>
  </si>
  <si>
    <t>Chromium, gross weight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</si>
  <si>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 and may not add to totals shown.  NA Not Available.  -- Zero. </t>
    </r>
    <r>
      <rPr>
        <vertAlign val="superscript"/>
        <sz val="8"/>
        <rFont val="Times New Roman"/>
        <family val="1"/>
      </rPr>
      <t xml:space="preserve"> </t>
    </r>
  </si>
  <si>
    <r>
      <t>OMAN:  PRODUCTION OF MINERAL COMMODITIES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</si>
</sst>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_);_(@_)"/>
  </numFmts>
  <fonts count="6">
    <font>
      <sz val="12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u val="single"/>
      <sz val="10.45"/>
      <color indexed="12"/>
      <name val="Arial"/>
      <family val="0"/>
    </font>
    <font>
      <vertAlign val="superscript"/>
      <sz val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8" fontId="2" fillId="0" borderId="0" xfId="15" applyNumberFormat="1" applyFont="1" applyFill="1" applyAlignment="1">
      <alignment vertical="center"/>
    </xf>
    <xf numFmtId="168" fontId="2" fillId="0" borderId="1" xfId="15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49" fontId="2" fillId="0" borderId="3" xfId="0" applyNumberFormat="1" applyFont="1" applyFill="1" applyBorder="1" applyAlignment="1" applyProtection="1">
      <alignment horizontal="right" vertical="center"/>
      <protection/>
    </xf>
    <xf numFmtId="49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68" fontId="4" fillId="0" borderId="0" xfId="15" applyNumberFormat="1" applyFont="1" applyFill="1" applyAlignment="1">
      <alignment horizontal="left" vertical="center"/>
    </xf>
    <xf numFmtId="168" fontId="2" fillId="0" borderId="0" xfId="15" applyNumberFormat="1" applyFont="1" applyFill="1" applyAlignment="1">
      <alignment/>
    </xf>
    <xf numFmtId="0" fontId="2" fillId="0" borderId="3" xfId="0" applyFont="1" applyFill="1" applyBorder="1" applyAlignment="1" applyProtection="1">
      <alignment horizontal="left" vertical="center" indent="1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9" fontId="2" fillId="0" borderId="0" xfId="20" applyFont="1" applyFill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left" vertical="center" indent="1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168" fontId="2" fillId="0" borderId="0" xfId="15" applyNumberFormat="1" applyFont="1" applyFill="1" applyBorder="1" applyAlignment="1">
      <alignment vertical="center"/>
    </xf>
    <xf numFmtId="168" fontId="2" fillId="0" borderId="0" xfId="15" applyNumberFormat="1" applyFont="1" applyFill="1" applyBorder="1" applyAlignment="1">
      <alignment/>
    </xf>
    <xf numFmtId="37" fontId="2" fillId="0" borderId="5" xfId="0" applyNumberFormat="1" applyFont="1" applyFill="1" applyBorder="1" applyAlignment="1" applyProtection="1">
      <alignment vertical="center"/>
      <protection/>
    </xf>
    <xf numFmtId="37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168" fontId="2" fillId="0" borderId="5" xfId="15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horizontal="left" vertical="center" indent="2"/>
      <protection/>
    </xf>
    <xf numFmtId="3" fontId="2" fillId="0" borderId="0" xfId="0" applyNumberFormat="1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indent="3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15" applyNumberFormat="1" applyFont="1" applyFill="1" applyAlignment="1">
      <alignment vertical="center"/>
    </xf>
    <xf numFmtId="49" fontId="2" fillId="0" borderId="0" xfId="15" applyNumberFormat="1" applyFont="1" applyFill="1" applyAlignment="1">
      <alignment horizontal="right"/>
    </xf>
    <xf numFmtId="0" fontId="2" fillId="0" borderId="6" xfId="0" applyFont="1" applyFill="1" applyBorder="1" applyAlignment="1" applyProtection="1">
      <alignment vertical="center"/>
      <protection/>
    </xf>
    <xf numFmtId="37" fontId="2" fillId="0" borderId="6" xfId="0" applyNumberFormat="1" applyFont="1" applyFill="1" applyBorder="1" applyAlignment="1" applyProtection="1">
      <alignment vertical="center"/>
      <protection/>
    </xf>
    <xf numFmtId="37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3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8" fontId="2" fillId="0" borderId="6" xfId="15" applyNumberFormat="1" applyFont="1" applyFill="1" applyBorder="1" applyAlignment="1">
      <alignment vertical="center"/>
    </xf>
    <xf numFmtId="168" fontId="2" fillId="0" borderId="6" xfId="15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15" applyNumberFormat="1" applyFont="1" applyFill="1" applyAlignment="1">
      <alignment horizontal="left" vertical="center"/>
    </xf>
    <xf numFmtId="0" fontId="2" fillId="0" borderId="0" xfId="20" applyNumberFormat="1" applyFont="1" applyFill="1" applyAlignment="1" applyProtection="1">
      <alignment vertical="center"/>
      <protection/>
    </xf>
    <xf numFmtId="0" fontId="2" fillId="0" borderId="0" xfId="15" applyNumberFormat="1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1" sqref="A1:M1"/>
    </sheetView>
  </sheetViews>
  <sheetFormatPr defaultColWidth="8.88671875" defaultRowHeight="11.25" customHeight="1"/>
  <cols>
    <col min="1" max="1" width="5.77734375" style="55" customWidth="1"/>
    <col min="2" max="2" width="20.10546875" style="55" customWidth="1"/>
    <col min="3" max="3" width="4.99609375" style="55" customWidth="1"/>
    <col min="4" max="4" width="1.77734375" style="55" customWidth="1"/>
    <col min="5" max="5" width="7.77734375" style="55" customWidth="1"/>
    <col min="6" max="6" width="1.77734375" style="55" customWidth="1"/>
    <col min="7" max="7" width="7.77734375" style="55" customWidth="1"/>
    <col min="8" max="8" width="1.77734375" style="55" customWidth="1"/>
    <col min="9" max="9" width="7.77734375" style="55" customWidth="1"/>
    <col min="10" max="10" width="1.77734375" style="55" customWidth="1"/>
    <col min="11" max="11" width="7.77734375" style="55" customWidth="1"/>
    <col min="12" max="12" width="1.77734375" style="55" customWidth="1"/>
    <col min="13" max="13" width="7.77734375" style="55" customWidth="1"/>
    <col min="14" max="14" width="9.77734375" style="55" customWidth="1"/>
    <col min="15" max="16384" width="8.88671875" style="55" customWidth="1"/>
  </cols>
  <sheetData>
    <row r="1" spans="1:20" ht="11.2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53"/>
      <c r="O1" s="54"/>
      <c r="P1" s="54"/>
      <c r="Q1" s="54"/>
      <c r="R1" s="54"/>
      <c r="S1" s="54"/>
      <c r="T1" s="54"/>
    </row>
    <row r="2" spans="1:20" ht="11.25" customHeigh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3"/>
      <c r="O2" s="54"/>
      <c r="P2" s="54"/>
      <c r="Q2" s="54"/>
      <c r="R2" s="54"/>
      <c r="S2" s="54"/>
      <c r="T2" s="54"/>
    </row>
    <row r="3" spans="1:20" ht="11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3"/>
      <c r="O3" s="54"/>
      <c r="P3" s="54"/>
      <c r="Q3" s="54"/>
      <c r="R3" s="54"/>
      <c r="S3" s="54"/>
      <c r="T3" s="54"/>
    </row>
    <row r="4" spans="1:20" ht="11.25" customHeight="1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53"/>
      <c r="O4" s="54"/>
      <c r="P4" s="54"/>
      <c r="Q4" s="54"/>
      <c r="R4" s="54"/>
      <c r="S4" s="54"/>
      <c r="T4" s="54"/>
    </row>
    <row r="5" spans="1:20" ht="11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5"/>
      <c r="O5" s="54"/>
      <c r="P5" s="54"/>
      <c r="Q5" s="54"/>
      <c r="R5" s="54"/>
      <c r="S5" s="54"/>
      <c r="T5" s="54"/>
    </row>
    <row r="6" spans="1:20" ht="11.25" customHeight="1">
      <c r="A6" s="6" t="s">
        <v>45</v>
      </c>
      <c r="B6" s="6"/>
      <c r="C6" s="6"/>
      <c r="D6" s="6"/>
      <c r="E6" s="7" t="s">
        <v>34</v>
      </c>
      <c r="F6" s="8"/>
      <c r="G6" s="7" t="s">
        <v>35</v>
      </c>
      <c r="H6" s="8"/>
      <c r="I6" s="7" t="s">
        <v>36</v>
      </c>
      <c r="J6" s="9"/>
      <c r="K6" s="7" t="s">
        <v>40</v>
      </c>
      <c r="L6" s="3"/>
      <c r="M6" s="7" t="s">
        <v>38</v>
      </c>
      <c r="N6" s="56"/>
      <c r="O6" s="54"/>
      <c r="P6" s="54"/>
      <c r="Q6" s="54"/>
      <c r="R6" s="54"/>
      <c r="S6" s="54"/>
      <c r="T6" s="54"/>
    </row>
    <row r="7" spans="1:20" ht="11.25" customHeight="1">
      <c r="A7" s="9" t="s">
        <v>8</v>
      </c>
      <c r="B7" s="9"/>
      <c r="C7" s="10" t="s">
        <v>3</v>
      </c>
      <c r="D7" s="5"/>
      <c r="E7" s="11">
        <v>1217000</v>
      </c>
      <c r="F7" s="12" t="s">
        <v>3</v>
      </c>
      <c r="G7" s="11">
        <v>1238063</v>
      </c>
      <c r="H7" s="13" t="s">
        <v>3</v>
      </c>
      <c r="I7" s="11">
        <v>1369570</v>
      </c>
      <c r="J7" s="13" t="s">
        <v>3</v>
      </c>
      <c r="K7" s="1">
        <v>1400000</v>
      </c>
      <c r="L7" s="58" t="s">
        <v>31</v>
      </c>
      <c r="M7" s="15">
        <v>1400000</v>
      </c>
      <c r="N7" s="1"/>
      <c r="O7" s="54"/>
      <c r="P7" s="54"/>
      <c r="Q7" s="54"/>
      <c r="R7" s="54"/>
      <c r="S7" s="54"/>
      <c r="T7" s="54"/>
    </row>
    <row r="8" spans="1:20" ht="11.25" customHeight="1">
      <c r="A8" s="9" t="s">
        <v>48</v>
      </c>
      <c r="B8" s="9"/>
      <c r="C8" s="10"/>
      <c r="D8" s="5"/>
      <c r="E8" s="11">
        <v>26004</v>
      </c>
      <c r="F8" s="12" t="s">
        <v>3</v>
      </c>
      <c r="G8" s="11">
        <v>15110</v>
      </c>
      <c r="H8" s="12" t="s">
        <v>3</v>
      </c>
      <c r="I8" s="11">
        <v>30150</v>
      </c>
      <c r="J8" s="12" t="s">
        <v>3</v>
      </c>
      <c r="K8" s="1">
        <v>27444</v>
      </c>
      <c r="L8" s="58" t="s">
        <v>44</v>
      </c>
      <c r="M8" s="15">
        <v>28000</v>
      </c>
      <c r="N8" s="14"/>
      <c r="O8" s="54"/>
      <c r="P8" s="54"/>
      <c r="Q8" s="54"/>
      <c r="R8" s="54"/>
      <c r="S8" s="54"/>
      <c r="T8" s="54"/>
    </row>
    <row r="9" spans="1:20" ht="11.25" customHeight="1">
      <c r="A9" s="9" t="s">
        <v>37</v>
      </c>
      <c r="B9" s="9"/>
      <c r="C9" s="10"/>
      <c r="D9" s="5"/>
      <c r="E9" s="11"/>
      <c r="F9" s="12"/>
      <c r="G9" s="11" t="s">
        <v>3</v>
      </c>
      <c r="H9" s="13"/>
      <c r="I9" s="11" t="s">
        <v>3</v>
      </c>
      <c r="J9" s="13"/>
      <c r="K9" s="1"/>
      <c r="L9" s="1"/>
      <c r="M9" s="15"/>
      <c r="N9" s="1"/>
      <c r="O9" s="54"/>
      <c r="P9" s="54"/>
      <c r="Q9" s="54"/>
      <c r="R9" s="54"/>
      <c r="S9" s="54"/>
      <c r="T9" s="54"/>
    </row>
    <row r="10" spans="1:20" ht="11.25" customHeight="1">
      <c r="A10" s="16" t="s">
        <v>22</v>
      </c>
      <c r="B10" s="9"/>
      <c r="C10" s="10"/>
      <c r="D10" s="5"/>
      <c r="E10" s="11">
        <v>16818</v>
      </c>
      <c r="F10" s="12" t="s">
        <v>3</v>
      </c>
      <c r="G10" s="11">
        <v>23790</v>
      </c>
      <c r="H10" s="13" t="s">
        <v>3</v>
      </c>
      <c r="I10" s="11">
        <v>24220</v>
      </c>
      <c r="J10" s="13" t="s">
        <v>3</v>
      </c>
      <c r="K10" s="1">
        <v>24000</v>
      </c>
      <c r="L10" s="58" t="s">
        <v>31</v>
      </c>
      <c r="M10" s="15">
        <v>17000</v>
      </c>
      <c r="N10" s="1"/>
      <c r="O10" s="54"/>
      <c r="P10" s="54"/>
      <c r="Q10" s="54"/>
      <c r="R10" s="54"/>
      <c r="S10" s="54"/>
      <c r="T10" s="54"/>
    </row>
    <row r="11" spans="1:20" ht="11.25" customHeight="1">
      <c r="A11" s="16" t="s">
        <v>23</v>
      </c>
      <c r="B11" s="9"/>
      <c r="C11" s="10"/>
      <c r="D11" s="5"/>
      <c r="E11" s="17">
        <v>17171</v>
      </c>
      <c r="F11" s="18" t="s">
        <v>3</v>
      </c>
      <c r="G11" s="17">
        <v>24281</v>
      </c>
      <c r="H11" s="19" t="s">
        <v>3</v>
      </c>
      <c r="I11" s="17">
        <v>24000</v>
      </c>
      <c r="J11" s="19" t="s">
        <v>31</v>
      </c>
      <c r="K11" s="1">
        <v>24000</v>
      </c>
      <c r="L11" s="58" t="s">
        <v>31</v>
      </c>
      <c r="M11" s="15">
        <v>17000</v>
      </c>
      <c r="N11" s="1"/>
      <c r="O11" s="54"/>
      <c r="P11" s="54"/>
      <c r="Q11" s="54"/>
      <c r="R11" s="54"/>
      <c r="S11" s="54"/>
      <c r="T11" s="54"/>
    </row>
    <row r="12" spans="1:20" ht="11.25" customHeight="1">
      <c r="A12" s="9" t="s">
        <v>2</v>
      </c>
      <c r="B12" s="9"/>
      <c r="C12" s="10"/>
      <c r="D12" s="5"/>
      <c r="E12" s="20" t="s">
        <v>3</v>
      </c>
      <c r="F12" s="12"/>
      <c r="G12" s="20" t="s">
        <v>3</v>
      </c>
      <c r="H12" s="13"/>
      <c r="I12" s="20" t="s">
        <v>3</v>
      </c>
      <c r="J12" s="13"/>
      <c r="K12" s="20" t="s">
        <v>3</v>
      </c>
      <c r="L12" s="59"/>
      <c r="M12" s="15"/>
      <c r="N12" s="20"/>
      <c r="O12" s="54"/>
      <c r="P12" s="54"/>
      <c r="Q12" s="54"/>
      <c r="R12" s="54"/>
      <c r="S12" s="54"/>
      <c r="T12" s="54"/>
    </row>
    <row r="13" spans="1:20" ht="11.25" customHeight="1">
      <c r="A13" s="16" t="s">
        <v>24</v>
      </c>
      <c r="B13" s="9"/>
      <c r="C13" s="10" t="s">
        <v>9</v>
      </c>
      <c r="D13" s="5"/>
      <c r="E13" s="11">
        <v>11567</v>
      </c>
      <c r="F13" s="12" t="s">
        <v>3</v>
      </c>
      <c r="G13" s="11">
        <v>15496</v>
      </c>
      <c r="H13" s="13" t="s">
        <v>3</v>
      </c>
      <c r="I13" s="11">
        <v>19268</v>
      </c>
      <c r="J13" s="13" t="s">
        <v>3</v>
      </c>
      <c r="K13" s="1">
        <v>22366</v>
      </c>
      <c r="L13" s="60"/>
      <c r="M13" s="15">
        <v>21000</v>
      </c>
      <c r="N13" s="1"/>
      <c r="O13" s="54"/>
      <c r="P13" s="54"/>
      <c r="Q13" s="54"/>
      <c r="R13" s="54"/>
      <c r="S13" s="54"/>
      <c r="T13" s="54"/>
    </row>
    <row r="14" spans="1:20" ht="11.25" customHeight="1">
      <c r="A14" s="21" t="s">
        <v>25</v>
      </c>
      <c r="B14" s="22"/>
      <c r="C14" s="23" t="s">
        <v>4</v>
      </c>
      <c r="D14" s="4"/>
      <c r="E14" s="17">
        <v>8056</v>
      </c>
      <c r="F14" s="18" t="s">
        <v>3</v>
      </c>
      <c r="G14" s="17">
        <v>12020</v>
      </c>
      <c r="H14" s="19" t="s">
        <v>3</v>
      </c>
      <c r="I14" s="17">
        <v>14000</v>
      </c>
      <c r="J14" s="19" t="s">
        <v>3</v>
      </c>
      <c r="K14" s="24">
        <v>14800</v>
      </c>
      <c r="L14" s="58" t="s">
        <v>31</v>
      </c>
      <c r="M14" s="25">
        <v>14000</v>
      </c>
      <c r="N14" s="24"/>
      <c r="O14" s="54"/>
      <c r="P14" s="54"/>
      <c r="Q14" s="54"/>
      <c r="R14" s="54"/>
      <c r="S14" s="54"/>
      <c r="T14" s="54"/>
    </row>
    <row r="15" spans="1:20" ht="11.25" customHeight="1">
      <c r="A15" s="9" t="s">
        <v>10</v>
      </c>
      <c r="B15" s="9"/>
      <c r="C15" s="10" t="s">
        <v>11</v>
      </c>
      <c r="D15" s="5"/>
      <c r="E15" s="11">
        <v>597</v>
      </c>
      <c r="F15" s="12" t="s">
        <v>3</v>
      </c>
      <c r="G15" s="11">
        <v>551</v>
      </c>
      <c r="H15" s="13" t="s">
        <v>3</v>
      </c>
      <c r="I15" s="11">
        <v>603</v>
      </c>
      <c r="J15" s="13" t="s">
        <v>3</v>
      </c>
      <c r="K15" s="1">
        <v>188</v>
      </c>
      <c r="L15" s="58" t="s">
        <v>31</v>
      </c>
      <c r="M15" s="15">
        <v>4</v>
      </c>
      <c r="N15" s="1"/>
      <c r="O15" s="54"/>
      <c r="P15" s="54"/>
      <c r="Q15" s="54"/>
      <c r="R15" s="54"/>
      <c r="S15" s="54"/>
      <c r="T15" s="54"/>
    </row>
    <row r="16" spans="1:20" ht="11.25" customHeight="1">
      <c r="A16" s="9" t="s">
        <v>12</v>
      </c>
      <c r="B16" s="9"/>
      <c r="C16" s="10"/>
      <c r="D16" s="5"/>
      <c r="E16" s="11">
        <v>180129</v>
      </c>
      <c r="F16" s="12" t="s">
        <v>3</v>
      </c>
      <c r="G16" s="11">
        <v>131909</v>
      </c>
      <c r="H16" s="13" t="s">
        <v>3</v>
      </c>
      <c r="I16" s="11">
        <v>44323</v>
      </c>
      <c r="J16" s="13" t="s">
        <v>3</v>
      </c>
      <c r="K16" s="1">
        <v>55722</v>
      </c>
      <c r="L16" s="60"/>
      <c r="M16" s="15">
        <v>50000</v>
      </c>
      <c r="N16" s="1"/>
      <c r="O16" s="54"/>
      <c r="P16" s="54"/>
      <c r="Q16" s="54"/>
      <c r="R16" s="54"/>
      <c r="S16" s="54"/>
      <c r="T16" s="54"/>
    </row>
    <row r="17" spans="1:20" ht="11.25" customHeight="1">
      <c r="A17" s="9" t="s">
        <v>32</v>
      </c>
      <c r="B17" s="9"/>
      <c r="C17" s="10" t="s">
        <v>5</v>
      </c>
      <c r="D17" s="4"/>
      <c r="E17" s="17">
        <v>6000</v>
      </c>
      <c r="F17" s="18"/>
      <c r="G17" s="17">
        <v>6000</v>
      </c>
      <c r="H17" s="4"/>
      <c r="I17" s="17">
        <v>6000</v>
      </c>
      <c r="J17" s="4" t="s">
        <v>3</v>
      </c>
      <c r="K17" s="1">
        <v>6000</v>
      </c>
      <c r="L17" s="60"/>
      <c r="M17" s="1">
        <v>6000</v>
      </c>
      <c r="N17" s="1"/>
      <c r="O17" s="54"/>
      <c r="P17" s="54"/>
      <c r="Q17" s="54"/>
      <c r="R17" s="54"/>
      <c r="S17" s="54"/>
      <c r="T17" s="54"/>
    </row>
    <row r="18" spans="1:20" ht="11.25" customHeight="1">
      <c r="A18" s="9" t="s">
        <v>6</v>
      </c>
      <c r="B18" s="9"/>
      <c r="C18" s="10"/>
      <c r="D18" s="5"/>
      <c r="E18" s="11"/>
      <c r="F18" s="11"/>
      <c r="G18" s="11"/>
      <c r="H18" s="5"/>
      <c r="I18" s="11"/>
      <c r="J18" s="5"/>
      <c r="K18" s="1"/>
      <c r="L18" s="1"/>
      <c r="M18" s="1"/>
      <c r="N18" s="1"/>
      <c r="O18" s="54"/>
      <c r="P18" s="54"/>
      <c r="Q18" s="54"/>
      <c r="R18" s="54"/>
      <c r="S18" s="54"/>
      <c r="T18" s="54"/>
    </row>
    <row r="19" spans="1:20" ht="11.25" customHeight="1">
      <c r="A19" s="16" t="s">
        <v>41</v>
      </c>
      <c r="B19" s="9"/>
      <c r="C19" s="10" t="s">
        <v>4</v>
      </c>
      <c r="D19" s="4"/>
      <c r="E19" s="26">
        <v>328100</v>
      </c>
      <c r="F19" s="27">
        <v>3</v>
      </c>
      <c r="G19" s="26">
        <v>353000</v>
      </c>
      <c r="H19" s="28" t="s">
        <v>3</v>
      </c>
      <c r="I19" s="26">
        <v>352000</v>
      </c>
      <c r="J19" s="28" t="s">
        <v>3</v>
      </c>
      <c r="K19" s="29">
        <v>328000</v>
      </c>
      <c r="L19" s="27" t="s">
        <v>3</v>
      </c>
      <c r="M19" s="29">
        <v>300000</v>
      </c>
      <c r="N19" s="24"/>
      <c r="O19" s="54"/>
      <c r="P19" s="54"/>
      <c r="Q19" s="54"/>
      <c r="R19" s="54"/>
      <c r="S19" s="54"/>
      <c r="T19" s="54"/>
    </row>
    <row r="20" spans="1:20" ht="11.25" customHeight="1">
      <c r="A20" s="16" t="s">
        <v>17</v>
      </c>
      <c r="B20" s="9"/>
      <c r="C20" s="10"/>
      <c r="D20" s="5"/>
      <c r="E20" s="11"/>
      <c r="F20" s="11"/>
      <c r="G20" s="11"/>
      <c r="H20" s="5"/>
      <c r="I20" s="30"/>
      <c r="J20" s="30"/>
      <c r="K20" s="30"/>
      <c r="L20" s="30"/>
      <c r="M20" s="30"/>
      <c r="N20" s="30"/>
      <c r="O20" s="54"/>
      <c r="P20" s="54"/>
      <c r="Q20" s="54"/>
      <c r="R20" s="54"/>
      <c r="S20" s="54"/>
      <c r="T20" s="54"/>
    </row>
    <row r="21" spans="1:20" ht="11.25" customHeight="1">
      <c r="A21" s="31" t="s">
        <v>18</v>
      </c>
      <c r="B21" s="9"/>
      <c r="C21" s="10" t="s">
        <v>4</v>
      </c>
      <c r="D21" s="5"/>
      <c r="E21" s="11">
        <v>423</v>
      </c>
      <c r="F21" s="12" t="s">
        <v>3</v>
      </c>
      <c r="G21" s="11">
        <v>350</v>
      </c>
      <c r="H21" s="13" t="s">
        <v>31</v>
      </c>
      <c r="I21" s="30">
        <v>366</v>
      </c>
      <c r="J21" s="13" t="s">
        <v>3</v>
      </c>
      <c r="K21" s="1">
        <v>545</v>
      </c>
      <c r="L21" s="58" t="s">
        <v>31</v>
      </c>
      <c r="M21" s="1">
        <v>550</v>
      </c>
      <c r="N21" s="1"/>
      <c r="O21" s="54"/>
      <c r="P21" s="54"/>
      <c r="Q21" s="54"/>
      <c r="R21" s="54"/>
      <c r="S21" s="54"/>
      <c r="T21" s="54"/>
    </row>
    <row r="22" spans="1:20" ht="11.25" customHeight="1">
      <c r="A22" s="31" t="s">
        <v>26</v>
      </c>
      <c r="B22" s="9"/>
      <c r="C22" s="10" t="s">
        <v>4</v>
      </c>
      <c r="D22" s="5"/>
      <c r="E22" s="11">
        <f>3839+872</f>
        <v>4711</v>
      </c>
      <c r="F22" s="12" t="s">
        <v>3</v>
      </c>
      <c r="G22" s="11">
        <f>3904+953</f>
        <v>4857</v>
      </c>
      <c r="H22" s="13" t="s">
        <v>3</v>
      </c>
      <c r="I22" s="32">
        <v>4198</v>
      </c>
      <c r="J22" s="13" t="s">
        <v>3</v>
      </c>
      <c r="K22" s="1">
        <v>5428</v>
      </c>
      <c r="L22" s="1"/>
      <c r="M22" s="1">
        <v>5400</v>
      </c>
      <c r="N22" s="1"/>
      <c r="O22" s="54"/>
      <c r="P22" s="54"/>
      <c r="Q22" s="54"/>
      <c r="R22" s="54"/>
      <c r="S22" s="54"/>
      <c r="T22" s="54"/>
    </row>
    <row r="23" spans="1:20" ht="11.25" customHeight="1">
      <c r="A23" s="31" t="s">
        <v>27</v>
      </c>
      <c r="B23" s="9"/>
      <c r="C23" s="10" t="s">
        <v>4</v>
      </c>
      <c r="D23" s="5"/>
      <c r="E23" s="11">
        <v>1457</v>
      </c>
      <c r="F23" s="12" t="s">
        <v>3</v>
      </c>
      <c r="G23" s="11">
        <v>1643</v>
      </c>
      <c r="H23" s="13" t="s">
        <v>3</v>
      </c>
      <c r="I23" s="32">
        <v>1489</v>
      </c>
      <c r="J23" s="13" t="s">
        <v>3</v>
      </c>
      <c r="K23" s="1">
        <v>2008</v>
      </c>
      <c r="L23" s="1"/>
      <c r="M23" s="1">
        <v>2000</v>
      </c>
      <c r="N23" s="1"/>
      <c r="O23" s="54"/>
      <c r="P23" s="54"/>
      <c r="Q23" s="54"/>
      <c r="R23" s="54"/>
      <c r="S23" s="54"/>
      <c r="T23" s="54"/>
    </row>
    <row r="24" spans="1:20" ht="11.25" customHeight="1">
      <c r="A24" s="31" t="s">
        <v>19</v>
      </c>
      <c r="B24" s="9"/>
      <c r="C24" s="10" t="s">
        <v>4</v>
      </c>
      <c r="D24" s="5"/>
      <c r="E24" s="11">
        <v>6297</v>
      </c>
      <c r="F24" s="12" t="s">
        <v>3</v>
      </c>
      <c r="G24" s="11">
        <v>6363</v>
      </c>
      <c r="H24" s="13" t="s">
        <v>3</v>
      </c>
      <c r="I24" s="32">
        <v>5338</v>
      </c>
      <c r="J24" s="13" t="s">
        <v>3</v>
      </c>
      <c r="K24" s="1">
        <v>6658</v>
      </c>
      <c r="L24" s="1"/>
      <c r="M24" s="1">
        <v>6700</v>
      </c>
      <c r="N24" s="1"/>
      <c r="O24" s="54"/>
      <c r="P24" s="54"/>
      <c r="Q24" s="54"/>
      <c r="R24" s="54"/>
      <c r="S24" s="54"/>
      <c r="T24" s="54"/>
    </row>
    <row r="25" spans="1:20" ht="11.25" customHeight="1">
      <c r="A25" s="31" t="s">
        <v>20</v>
      </c>
      <c r="B25" s="9"/>
      <c r="C25" s="10" t="s">
        <v>4</v>
      </c>
      <c r="D25" s="5"/>
      <c r="E25" s="11">
        <v>14900</v>
      </c>
      <c r="F25" s="12" t="s">
        <v>3</v>
      </c>
      <c r="G25" s="11">
        <v>14797</v>
      </c>
      <c r="H25" s="13" t="s">
        <v>3</v>
      </c>
      <c r="I25" s="32">
        <v>11980</v>
      </c>
      <c r="J25" s="13" t="s">
        <v>3</v>
      </c>
      <c r="K25" s="1">
        <v>14942</v>
      </c>
      <c r="L25" s="1"/>
      <c r="M25" s="1">
        <v>15000</v>
      </c>
      <c r="N25" s="1"/>
      <c r="O25" s="54"/>
      <c r="P25" s="54"/>
      <c r="Q25" s="54"/>
      <c r="R25" s="54"/>
      <c r="S25" s="54"/>
      <c r="T25" s="54"/>
    </row>
    <row r="26" spans="1:20" ht="11.25" customHeight="1">
      <c r="A26" s="31" t="s">
        <v>29</v>
      </c>
      <c r="B26" s="9"/>
      <c r="C26" s="10" t="s">
        <v>4</v>
      </c>
      <c r="D26" s="5"/>
      <c r="E26" s="33">
        <v>908</v>
      </c>
      <c r="F26" s="34" t="s">
        <v>3</v>
      </c>
      <c r="G26" s="33">
        <f>641-3</f>
        <v>638</v>
      </c>
      <c r="H26" s="35" t="s">
        <v>3</v>
      </c>
      <c r="I26" s="36">
        <f>698-32</f>
        <v>666</v>
      </c>
      <c r="J26" s="35" t="s">
        <v>3</v>
      </c>
      <c r="K26" s="2">
        <f>996+52</f>
        <v>1048</v>
      </c>
      <c r="L26" s="34" t="s">
        <v>3</v>
      </c>
      <c r="M26" s="2">
        <v>1000</v>
      </c>
      <c r="N26" s="24"/>
      <c r="O26" s="54"/>
      <c r="P26" s="54"/>
      <c r="Q26" s="54"/>
      <c r="R26" s="54"/>
      <c r="S26" s="54"/>
      <c r="T26" s="54"/>
    </row>
    <row r="27" spans="1:20" ht="11.25" customHeight="1">
      <c r="A27" s="37" t="s">
        <v>30</v>
      </c>
      <c r="B27" s="9"/>
      <c r="C27" s="10" t="s">
        <v>4</v>
      </c>
      <c r="D27" s="5"/>
      <c r="E27" s="11">
        <f>SUM(E21:E26)</f>
        <v>28696</v>
      </c>
      <c r="F27" s="12" t="s">
        <v>3</v>
      </c>
      <c r="G27" s="11">
        <f>SUM(G21:G26)</f>
        <v>28648</v>
      </c>
      <c r="H27" s="13" t="s">
        <v>3</v>
      </c>
      <c r="I27" s="32">
        <f>SUM(I21:I26)</f>
        <v>24037</v>
      </c>
      <c r="J27" s="13" t="s">
        <v>3</v>
      </c>
      <c r="K27" s="1">
        <f>SUM(K21:K26)</f>
        <v>30629</v>
      </c>
      <c r="L27" s="1"/>
      <c r="M27" s="1">
        <v>30700</v>
      </c>
      <c r="N27" s="1"/>
      <c r="O27" s="54"/>
      <c r="P27" s="54"/>
      <c r="Q27" s="54"/>
      <c r="R27" s="54"/>
      <c r="S27" s="54"/>
      <c r="T27" s="54"/>
    </row>
    <row r="28" spans="1:20" ht="11.25" customHeight="1">
      <c r="A28" s="38" t="s">
        <v>7</v>
      </c>
      <c r="B28" s="9"/>
      <c r="C28" s="10"/>
      <c r="D28" s="5"/>
      <c r="E28" s="39" t="s">
        <v>28</v>
      </c>
      <c r="F28" s="12"/>
      <c r="G28" s="11">
        <v>11700</v>
      </c>
      <c r="H28" s="13" t="s">
        <v>3</v>
      </c>
      <c r="I28" s="32">
        <v>13983</v>
      </c>
      <c r="J28" s="13" t="s">
        <v>3</v>
      </c>
      <c r="K28" s="1">
        <v>14410</v>
      </c>
      <c r="L28" s="1"/>
      <c r="M28" s="15">
        <v>15000</v>
      </c>
      <c r="N28" s="1"/>
      <c r="O28" s="54"/>
      <c r="P28" s="54"/>
      <c r="Q28" s="54"/>
      <c r="R28" s="54"/>
      <c r="S28" s="54"/>
      <c r="T28" s="54"/>
    </row>
    <row r="29" spans="1:20" ht="11.25" customHeight="1">
      <c r="A29" s="9" t="s">
        <v>13</v>
      </c>
      <c r="B29" s="9"/>
      <c r="C29" s="10" t="s">
        <v>3</v>
      </c>
      <c r="D29" s="5"/>
      <c r="E29" s="11">
        <v>15681951</v>
      </c>
      <c r="F29" s="12" t="s">
        <v>3</v>
      </c>
      <c r="G29" s="11">
        <v>22448254</v>
      </c>
      <c r="H29" s="13" t="s">
        <v>3</v>
      </c>
      <c r="I29" s="32">
        <v>25967815</v>
      </c>
      <c r="J29" s="13" t="s">
        <v>3</v>
      </c>
      <c r="K29" s="40">
        <v>21736414</v>
      </c>
      <c r="L29" s="40"/>
      <c r="M29" s="15">
        <v>22000000</v>
      </c>
      <c r="N29" s="40"/>
      <c r="O29" s="54"/>
      <c r="P29" s="54"/>
      <c r="Q29" s="54"/>
      <c r="R29" s="54"/>
      <c r="S29" s="54"/>
      <c r="T29" s="54"/>
    </row>
    <row r="30" spans="1:20" ht="11.25" customHeight="1">
      <c r="A30" s="9" t="s">
        <v>14</v>
      </c>
      <c r="B30" s="9"/>
      <c r="C30" s="10" t="s">
        <v>11</v>
      </c>
      <c r="D30" s="5"/>
      <c r="E30" s="11">
        <v>3366</v>
      </c>
      <c r="F30" s="12" t="s">
        <v>3</v>
      </c>
      <c r="G30" s="11">
        <v>4894</v>
      </c>
      <c r="H30" s="13" t="s">
        <v>3</v>
      </c>
      <c r="I30" s="32">
        <v>3153</v>
      </c>
      <c r="J30" s="13" t="s">
        <v>3</v>
      </c>
      <c r="K30" s="1">
        <v>38</v>
      </c>
      <c r="L30" s="1"/>
      <c r="M30" s="41" t="s">
        <v>39</v>
      </c>
      <c r="N30" s="1"/>
      <c r="O30" s="54"/>
      <c r="P30" s="54"/>
      <c r="Q30" s="54"/>
      <c r="R30" s="54"/>
      <c r="S30" s="54"/>
      <c r="T30" s="54"/>
    </row>
    <row r="31" spans="1:20" ht="11.25" customHeight="1">
      <c r="A31" s="9" t="s">
        <v>15</v>
      </c>
      <c r="B31" s="9"/>
      <c r="C31" s="10"/>
      <c r="D31" s="5"/>
      <c r="E31" s="11"/>
      <c r="F31" s="12"/>
      <c r="G31" s="11"/>
      <c r="H31" s="13"/>
      <c r="I31" s="30"/>
      <c r="J31" s="30"/>
      <c r="K31" s="1"/>
      <c r="L31" s="1"/>
      <c r="M31" s="15"/>
      <c r="N31" s="1"/>
      <c r="O31" s="54"/>
      <c r="P31" s="54"/>
      <c r="Q31" s="54"/>
      <c r="R31" s="54"/>
      <c r="S31" s="54"/>
      <c r="T31" s="54"/>
    </row>
    <row r="32" spans="1:20" ht="11.25" customHeight="1">
      <c r="A32" s="16" t="s">
        <v>16</v>
      </c>
      <c r="B32" s="9"/>
      <c r="C32" s="10" t="s">
        <v>3</v>
      </c>
      <c r="D32" s="5"/>
      <c r="E32" s="11">
        <v>188545</v>
      </c>
      <c r="F32" s="12" t="s">
        <v>3</v>
      </c>
      <c r="G32" s="11">
        <v>147686</v>
      </c>
      <c r="H32" s="13" t="s">
        <v>3</v>
      </c>
      <c r="I32" s="32">
        <v>157249</v>
      </c>
      <c r="J32" s="13" t="s">
        <v>3</v>
      </c>
      <c r="K32" s="1">
        <v>135930</v>
      </c>
      <c r="L32" s="1"/>
      <c r="M32" s="15">
        <v>140000</v>
      </c>
      <c r="N32" s="1"/>
      <c r="O32" s="54"/>
      <c r="P32" s="54"/>
      <c r="Q32" s="54"/>
      <c r="R32" s="54"/>
      <c r="S32" s="54"/>
      <c r="T32" s="54"/>
    </row>
    <row r="33" spans="1:20" ht="11.25" customHeight="1">
      <c r="A33" s="16" t="s">
        <v>21</v>
      </c>
      <c r="B33" s="9"/>
      <c r="C33" s="10" t="s">
        <v>3</v>
      </c>
      <c r="D33" s="5"/>
      <c r="E33" s="11">
        <f>3808630+5191</f>
        <v>3813821</v>
      </c>
      <c r="F33" s="12" t="s">
        <v>3</v>
      </c>
      <c r="G33" s="11">
        <f>3497052+40164</f>
        <v>3537216</v>
      </c>
      <c r="H33" s="13" t="s">
        <v>3</v>
      </c>
      <c r="I33" s="32">
        <v>3395589</v>
      </c>
      <c r="J33" s="13" t="s">
        <v>3</v>
      </c>
      <c r="K33" s="1">
        <v>3182522</v>
      </c>
      <c r="L33" s="1"/>
      <c r="M33" s="15">
        <v>3200000</v>
      </c>
      <c r="N33" s="1"/>
      <c r="O33" s="54"/>
      <c r="P33" s="54"/>
      <c r="Q33" s="54"/>
      <c r="R33" s="54"/>
      <c r="S33" s="54"/>
      <c r="T33" s="54"/>
    </row>
    <row r="34" spans="1:20" ht="11.25" customHeight="1">
      <c r="A34" s="22" t="s">
        <v>33</v>
      </c>
      <c r="B34" s="22"/>
      <c r="C34" s="23"/>
      <c r="D34" s="42"/>
      <c r="E34" s="43">
        <v>30000</v>
      </c>
      <c r="F34" s="44"/>
      <c r="G34" s="43">
        <v>30000</v>
      </c>
      <c r="H34" s="45"/>
      <c r="I34" s="46">
        <v>30000</v>
      </c>
      <c r="J34" s="47"/>
      <c r="K34" s="48">
        <v>30000</v>
      </c>
      <c r="L34" s="48"/>
      <c r="M34" s="49">
        <v>30000</v>
      </c>
      <c r="N34" s="1"/>
      <c r="O34" s="54"/>
      <c r="P34" s="54"/>
      <c r="Q34" s="54"/>
      <c r="R34" s="54"/>
      <c r="S34" s="54"/>
      <c r="T34" s="54"/>
    </row>
    <row r="35" spans="1:20" ht="11.25" customHeight="1">
      <c r="A35" s="63" t="s">
        <v>49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1"/>
      <c r="O35" s="54"/>
      <c r="P35" s="54"/>
      <c r="Q35" s="54"/>
      <c r="R35" s="54"/>
      <c r="S35" s="54"/>
      <c r="T35" s="54"/>
    </row>
    <row r="36" spans="1:20" ht="11.25" customHeight="1">
      <c r="A36" s="63" t="s">
        <v>42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1"/>
      <c r="O36" s="54"/>
      <c r="P36" s="54"/>
      <c r="Q36" s="54"/>
      <c r="R36" s="54"/>
      <c r="S36" s="54"/>
      <c r="T36" s="54"/>
    </row>
    <row r="37" spans="1:20" ht="11.25" customHeight="1">
      <c r="A37" s="57" t="s">
        <v>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"/>
      <c r="O37" s="54"/>
      <c r="P37" s="54"/>
      <c r="Q37" s="54"/>
      <c r="R37" s="54"/>
      <c r="S37" s="54"/>
      <c r="T37" s="54"/>
    </row>
    <row r="38" spans="1:20" ht="11.25" customHeight="1">
      <c r="A38" s="65" t="s">
        <v>47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1"/>
      <c r="O38" s="54"/>
      <c r="P38" s="54"/>
      <c r="Q38" s="54"/>
      <c r="R38" s="54"/>
      <c r="S38" s="54"/>
      <c r="T38" s="54"/>
    </row>
    <row r="39" spans="1:20" ht="11.25" customHeight="1">
      <c r="A39" s="63" t="s">
        <v>43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1"/>
      <c r="O39" s="54"/>
      <c r="P39" s="54"/>
      <c r="Q39" s="54"/>
      <c r="R39" s="54"/>
      <c r="S39" s="54"/>
      <c r="T39" s="54"/>
    </row>
    <row r="40" spans="1:20" ht="11.25" customHeight="1">
      <c r="A40" s="50"/>
      <c r="B40" s="4"/>
      <c r="C40" s="51"/>
      <c r="D40" s="4"/>
      <c r="E40" s="17"/>
      <c r="F40" s="18"/>
      <c r="G40" s="17"/>
      <c r="H40" s="18"/>
      <c r="I40" s="17"/>
      <c r="J40" s="19"/>
      <c r="K40" s="52"/>
      <c r="L40" s="19"/>
      <c r="M40" s="24"/>
      <c r="N40" s="1"/>
      <c r="O40" s="54"/>
      <c r="P40" s="54"/>
      <c r="Q40" s="54"/>
      <c r="R40" s="54"/>
      <c r="S40" s="54"/>
      <c r="T40" s="54"/>
    </row>
  </sheetData>
  <mergeCells count="9">
    <mergeCell ref="A1:M1"/>
    <mergeCell ref="A35:M35"/>
    <mergeCell ref="A36:M36"/>
    <mergeCell ref="A39:M39"/>
    <mergeCell ref="A4:M4"/>
    <mergeCell ref="A2:M2"/>
    <mergeCell ref="A38:M38"/>
    <mergeCell ref="A3:M3"/>
    <mergeCell ref="A5:M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Jeanette Ishee</cp:lastModifiedBy>
  <cp:lastPrinted>2005-11-09T21:28:35Z</cp:lastPrinted>
  <dcterms:created xsi:type="dcterms:W3CDTF">2002-09-10T21:14:57Z</dcterms:created>
  <dcterms:modified xsi:type="dcterms:W3CDTF">2005-11-09T21:29:26Z</dcterms:modified>
  <cp:category/>
  <cp:version/>
  <cp:contentType/>
  <cp:contentStatus/>
</cp:coreProperties>
</file>