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1610" windowHeight="5640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<sst xmlns="http://schemas.openxmlformats.org/spreadsheetml/2006/main" count="143" uniqueCount="116">
  <si>
    <t>TABLE 1</t>
  </si>
  <si>
    <t>(Metric tons unless otherwise specified)</t>
  </si>
  <si>
    <t xml:space="preserve"> </t>
  </si>
  <si>
    <t xml:space="preserve">Gold </t>
  </si>
  <si>
    <t>kilograms</t>
  </si>
  <si>
    <t>r</t>
  </si>
  <si>
    <t>thousand 42-gallon barrels</t>
  </si>
  <si>
    <t>Diamond</t>
  </si>
  <si>
    <t>carats</t>
  </si>
  <si>
    <t>e</t>
  </si>
  <si>
    <t>do.</t>
  </si>
  <si>
    <t>Clinker</t>
  </si>
  <si>
    <t>Phosphate rock, beneficiated product:</t>
  </si>
  <si>
    <t>thousand metric tons</t>
  </si>
  <si>
    <t>Major operating companies</t>
  </si>
  <si>
    <t>and major equity owners</t>
  </si>
  <si>
    <t>Cement</t>
  </si>
  <si>
    <t>Do.</t>
  </si>
  <si>
    <t>TOGO</t>
  </si>
  <si>
    <t>Tabligbo</t>
  </si>
  <si>
    <t>2,400,000.</t>
  </si>
  <si>
    <t>Akoumape and Hahotue</t>
  </si>
  <si>
    <t>2,000,000.</t>
  </si>
  <si>
    <t>2002</t>
  </si>
  <si>
    <t>Phosphate rock</t>
  </si>
  <si>
    <t>Location of main facilities</t>
  </si>
  <si>
    <t>Annual capacity</t>
  </si>
  <si>
    <t>Natural gas</t>
  </si>
  <si>
    <t>million cubic meters</t>
  </si>
  <si>
    <t>Petroleum:</t>
  </si>
  <si>
    <t>Crude</t>
  </si>
  <si>
    <t>CÔTE D'IVOIRE</t>
  </si>
  <si>
    <t>Abidjan plant</t>
  </si>
  <si>
    <t xml:space="preserve">750,000. </t>
  </si>
  <si>
    <t xml:space="preserve">500,000. </t>
  </si>
  <si>
    <t>San Pedro</t>
  </si>
  <si>
    <t xml:space="preserve">100,000. </t>
  </si>
  <si>
    <t>Ity Mine</t>
  </si>
  <si>
    <t>450,000 ore.</t>
  </si>
  <si>
    <t>Petroleum products</t>
  </si>
  <si>
    <t>Société Ivorienne de Raffinage</t>
  </si>
  <si>
    <t>Abidjan</t>
  </si>
  <si>
    <t>23,800.</t>
  </si>
  <si>
    <t>42-gallon barrels</t>
  </si>
  <si>
    <t>800,000 cement.</t>
  </si>
  <si>
    <t>1,000,000 cement;</t>
  </si>
  <si>
    <t>Gold</t>
  </si>
  <si>
    <t>NA</t>
  </si>
  <si>
    <t xml:space="preserve">Petroleum, crude </t>
  </si>
  <si>
    <t>Baobab oilfield</t>
  </si>
  <si>
    <t>17,520.</t>
  </si>
  <si>
    <t>East Espoir oilfield</t>
  </si>
  <si>
    <t>6,700.</t>
  </si>
  <si>
    <t>Lion and Panther oilfields</t>
  </si>
  <si>
    <t>2,000.</t>
  </si>
  <si>
    <r>
      <t>2003</t>
    </r>
    <r>
      <rPr>
        <vertAlign val="superscript"/>
        <sz val="8"/>
        <color indexed="8"/>
        <rFont val="Times"/>
        <family val="1"/>
      </rPr>
      <t>e</t>
    </r>
  </si>
  <si>
    <r>
      <t>2004</t>
    </r>
    <r>
      <rPr>
        <vertAlign val="superscript"/>
        <sz val="8"/>
        <color indexed="8"/>
        <rFont val="Times"/>
        <family val="1"/>
      </rPr>
      <t>e</t>
    </r>
  </si>
  <si>
    <r>
      <t>2005</t>
    </r>
    <r>
      <rPr>
        <vertAlign val="superscript"/>
        <sz val="8"/>
        <color indexed="8"/>
        <rFont val="Times"/>
        <family val="1"/>
      </rPr>
      <t>e</t>
    </r>
  </si>
  <si>
    <r>
      <t>Cement</t>
    </r>
    <r>
      <rPr>
        <vertAlign val="superscript"/>
        <sz val="8"/>
        <color indexed="8"/>
        <rFont val="Times"/>
        <family val="1"/>
      </rPr>
      <t>e</t>
    </r>
  </si>
  <si>
    <r>
      <t>Refinery products</t>
    </r>
    <r>
      <rPr>
        <vertAlign val="superscript"/>
        <sz val="8"/>
        <color indexed="8"/>
        <rFont val="Times"/>
        <family val="1"/>
      </rPr>
      <t>e</t>
    </r>
  </si>
  <si>
    <r>
      <t>Sand</t>
    </r>
    <r>
      <rPr>
        <vertAlign val="superscript"/>
        <sz val="8"/>
        <color indexed="8"/>
        <rFont val="Times"/>
        <family val="1"/>
      </rPr>
      <t>e</t>
    </r>
  </si>
  <si>
    <r>
      <t>Cement:</t>
    </r>
    <r>
      <rPr>
        <vertAlign val="superscript"/>
        <sz val="8"/>
        <color indexed="8"/>
        <rFont val="Times"/>
        <family val="1"/>
      </rPr>
      <t>e</t>
    </r>
  </si>
  <si>
    <r>
      <t>P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</t>
    </r>
    <r>
      <rPr>
        <vertAlign val="subscript"/>
        <sz val="8"/>
        <color indexed="8"/>
        <rFont val="Times"/>
        <family val="1"/>
      </rPr>
      <t>5</t>
    </r>
    <r>
      <rPr>
        <sz val="8"/>
        <color indexed="8"/>
        <rFont val="Times"/>
        <family val="1"/>
      </rPr>
      <t xml:space="preserve"> content</t>
    </r>
    <r>
      <rPr>
        <vertAlign val="superscript"/>
        <sz val="8"/>
        <color indexed="8"/>
        <rFont val="Times"/>
        <family val="1"/>
      </rPr>
      <t>e</t>
    </r>
  </si>
  <si>
    <t>thousand</t>
  </si>
  <si>
    <t>1,200,000 clinker.</t>
  </si>
  <si>
    <t xml:space="preserve">Société des Ciments d'Abidjan </t>
  </si>
  <si>
    <t>Société Ivorienne de Ciment et Materiaux (Holcim Ltd.)</t>
  </si>
  <si>
    <t xml:space="preserve">Société des Ciments du Sud-Ouest </t>
  </si>
  <si>
    <t xml:space="preserve">Ciments du Togo </t>
  </si>
  <si>
    <t xml:space="preserve">West African Cement Company </t>
  </si>
  <si>
    <t xml:space="preserve">Ciments de l'Afrique de l'Ouest </t>
  </si>
  <si>
    <t xml:space="preserve">International Fertilizer Group Togo </t>
  </si>
  <si>
    <r>
      <t>CENTRAL AFRICAN REPUBLIC</t>
    </r>
    <r>
      <rPr>
        <vertAlign val="superscript"/>
        <sz val="8"/>
        <color indexed="8"/>
        <rFont val="Times"/>
        <family val="1"/>
      </rPr>
      <t>2</t>
    </r>
  </si>
  <si>
    <r>
      <t>Columbite</t>
    </r>
    <r>
      <rPr>
        <vertAlign val="superscript"/>
        <sz val="8"/>
        <color indexed="8"/>
        <rFont val="Times"/>
        <family val="1"/>
      </rPr>
      <t>e</t>
    </r>
  </si>
  <si>
    <r>
      <t>Tantalite</t>
    </r>
    <r>
      <rPr>
        <vertAlign val="superscript"/>
        <sz val="8"/>
        <color indexed="8"/>
        <rFont val="Times"/>
        <family val="1"/>
      </rPr>
      <t>e</t>
    </r>
  </si>
  <si>
    <r>
      <t>Limestone</t>
    </r>
    <r>
      <rPr>
        <vertAlign val="superscript"/>
        <sz val="8"/>
        <color indexed="8"/>
        <rFont val="Times"/>
        <family val="1"/>
      </rPr>
      <t>e</t>
    </r>
  </si>
  <si>
    <t>Lome plant</t>
  </si>
  <si>
    <t>Country and commodity</t>
  </si>
  <si>
    <t>TABLE 2</t>
  </si>
  <si>
    <r>
      <t>2006</t>
    </r>
    <r>
      <rPr>
        <vertAlign val="superscript"/>
        <sz val="8"/>
        <color indexed="8"/>
        <rFont val="Times"/>
        <family val="1"/>
      </rPr>
      <t>e</t>
    </r>
  </si>
  <si>
    <r>
      <t>Diamond</t>
    </r>
    <r>
      <rPr>
        <vertAlign val="superscript"/>
        <sz val="8"/>
        <color indexed="8"/>
        <rFont val="Times"/>
        <family val="1"/>
      </rPr>
      <t>3</t>
    </r>
  </si>
  <si>
    <t>r, 4</t>
  </si>
  <si>
    <r>
      <t>CÔTE D'IVOIRE</t>
    </r>
    <r>
      <rPr>
        <vertAlign val="superscript"/>
        <sz val="8"/>
        <color indexed="8"/>
        <rFont val="Times"/>
        <family val="1"/>
      </rPr>
      <t>5</t>
    </r>
  </si>
  <si>
    <r>
      <t>3</t>
    </r>
    <r>
      <rPr>
        <sz val="8"/>
        <color indexed="8"/>
        <rFont val="Times"/>
        <family val="1"/>
      </rPr>
      <t>Production is approximately 80% gem quality.</t>
    </r>
  </si>
  <si>
    <r>
      <t>4</t>
    </r>
    <r>
      <rPr>
        <sz val="8"/>
        <color indexed="8"/>
        <rFont val="Times"/>
        <family val="1"/>
      </rPr>
      <t>Reported figure.</t>
    </r>
  </si>
  <si>
    <r>
      <t>5</t>
    </r>
    <r>
      <rPr>
        <sz val="8"/>
        <color indexed="8"/>
        <rFont val="Times"/>
        <family val="1"/>
      </rPr>
      <t xml:space="preserve">In addition to the commodities listed, Côte d'Ivoire produced clay, crushed granite, manganese, and stone, but information is inadequate to make </t>
    </r>
  </si>
  <si>
    <r>
      <t>1</t>
    </r>
    <r>
      <rPr>
        <sz val="8"/>
        <color indexed="8"/>
        <rFont val="Times"/>
        <family val="1"/>
      </rPr>
      <t>Table includes data available through October 2007.</t>
    </r>
  </si>
  <si>
    <t>Gravel and crushed stone</t>
  </si>
  <si>
    <r>
      <t>TOGO</t>
    </r>
    <r>
      <rPr>
        <vertAlign val="superscript"/>
        <sz val="8"/>
        <color indexed="8"/>
        <rFont val="Times"/>
        <family val="1"/>
      </rPr>
      <t>6</t>
    </r>
  </si>
  <si>
    <r>
      <t>Hydraulic</t>
    </r>
    <r>
      <rPr>
        <vertAlign val="superscript"/>
        <sz val="8"/>
        <color indexed="8"/>
        <rFont val="Times"/>
        <family val="1"/>
      </rPr>
      <t>7</t>
    </r>
  </si>
  <si>
    <r>
      <t>7</t>
    </r>
    <r>
      <rPr>
        <sz val="8"/>
        <color indexed="8"/>
        <rFont val="Times"/>
        <family val="1"/>
      </rPr>
      <t>Includes cement produced from imported clinker.</t>
    </r>
  </si>
  <si>
    <t>estimates of output.</t>
  </si>
  <si>
    <t>reliable estimates of output.</t>
  </si>
  <si>
    <t>Pétrolières de la Côte d'Ivoire (Petroci), 15%</t>
  </si>
  <si>
    <r>
      <t>Cement</t>
    </r>
    <r>
      <rPr>
        <vertAlign val="superscript"/>
        <sz val="8"/>
        <color indexed="8"/>
        <rFont val="Times"/>
        <family val="1"/>
      </rPr>
      <t>1</t>
    </r>
  </si>
  <si>
    <r>
      <t>Limestone</t>
    </r>
    <r>
      <rPr>
        <vertAlign val="superscript"/>
        <sz val="8"/>
        <color indexed="8"/>
        <rFont val="Times"/>
        <family val="1"/>
      </rPr>
      <t>1</t>
    </r>
  </si>
  <si>
    <r>
      <t>1</t>
    </r>
    <r>
      <rPr>
        <sz val="8"/>
        <color indexed="8"/>
        <rFont val="Times"/>
        <family val="1"/>
      </rPr>
      <t xml:space="preserve">Based on information available as of yearend 2005. </t>
    </r>
  </si>
  <si>
    <r>
      <t>e</t>
    </r>
    <r>
      <rPr>
        <sz val="8"/>
        <color indexed="8"/>
        <rFont val="Times"/>
        <family val="1"/>
      </rPr>
      <t xml:space="preserve">Estimated; estimated data are rounded to no more than three significant digits. 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 xml:space="preserve">Revised.  NA Not available. </t>
    </r>
  </si>
  <si>
    <t>CÔTE D'IVOIRE AND TOGO: STRUCTURE OF THE MINERAL INDUSTRIES IN 2006</t>
  </si>
  <si>
    <t>Société des Mines d'Ity [La Mancha Resources Inc., 51%,</t>
  </si>
  <si>
    <t xml:space="preserve">and Société pour le Développement Minier en </t>
  </si>
  <si>
    <t>Côte d'Ivoire (SODEMI), 49%]</t>
  </si>
  <si>
    <r>
      <t>CENTRAL AFRICAN REPUBLIC, CÔTE D'IVOIRE, AND TOGO: PRODUCTION OF MINERAL COMMODITIES</t>
    </r>
    <r>
      <rPr>
        <vertAlign val="superscript"/>
        <sz val="8"/>
        <color indexed="8"/>
        <rFont val="Times"/>
        <family val="1"/>
      </rPr>
      <t>1</t>
    </r>
  </si>
  <si>
    <t>Gross weight</t>
  </si>
  <si>
    <r>
      <t>2</t>
    </r>
    <r>
      <rPr>
        <sz val="8"/>
        <color indexed="8"/>
        <rFont val="Times"/>
        <family val="1"/>
      </rPr>
      <t>In addition to the commodities listed, Central African Republic produced kaolin and quartz crystals, but information is inadequate to make reliable</t>
    </r>
  </si>
  <si>
    <r>
      <t>6</t>
    </r>
    <r>
      <rPr>
        <sz val="8"/>
        <color indexed="8"/>
        <rFont val="Times"/>
        <family val="1"/>
      </rPr>
      <t>Togo also presumably produced gold, but output is not reported, and available information is inadequate to make a reliable estimate of output.</t>
    </r>
  </si>
  <si>
    <t xml:space="preserve">Canadian Natural Resources Ltd. (CNR), 57.61%; Svenska </t>
  </si>
  <si>
    <t>Canadian Natural Resources Ltd. (CNR), 58.67%; Tullow</t>
  </si>
  <si>
    <t>Pétrolières de la Côte d'Ivoire (Petroci), 20%</t>
  </si>
  <si>
    <r>
      <t>Sulfuric acid</t>
    </r>
    <r>
      <rPr>
        <vertAlign val="superscript"/>
        <sz val="8"/>
        <color indexed="8"/>
        <rFont val="Times"/>
        <family val="1"/>
      </rPr>
      <t>e</t>
    </r>
  </si>
  <si>
    <t xml:space="preserve">Petroleum, 27.39%; Société Nationale d'Opérations </t>
  </si>
  <si>
    <t xml:space="preserve">Oil plc, 21.33%; Société Nationale d'Opérations </t>
  </si>
  <si>
    <t>This icon is linked to an embedded text document. Double-click on the icon to open the document.</t>
  </si>
  <si>
    <t>This workbook includes one embedded Microsoft Word document and two tables (see tabs below).</t>
  </si>
  <si>
    <r>
      <t>USGS Minerals Yearbook 2006, Volume III – Central African Republic, C</t>
    </r>
    <r>
      <rPr>
        <b/>
        <sz val="11"/>
        <rFont val="Times New Roman"/>
        <family val="1"/>
      </rPr>
      <t>ô</t>
    </r>
    <r>
      <rPr>
        <b/>
        <sz val="11"/>
        <rFont val="Times"/>
        <family val="0"/>
      </rPr>
      <t xml:space="preserve">te d'Ivoire, </t>
    </r>
  </si>
  <si>
    <t>and Togo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</si>
</sst>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_)"/>
    <numFmt numFmtId="165" formatCode="_(* #,##0.0_);_(* \(#,##0.0\);_(* &quot;-&quot;??_);_(@_)"/>
    <numFmt numFmtId="166" formatCode="_(* #,##0_);_(* \(#,##0\);_(* &quot;-&quot;??_);_(@_)"/>
  </numFmts>
  <fonts count="9">
    <font>
      <sz val="8"/>
      <name val="Times New Roman"/>
      <family val="0"/>
    </font>
    <font>
      <sz val="12"/>
      <name val="Arial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vertAlign val="subscript"/>
      <sz val="8"/>
      <color indexed="8"/>
      <name val="Times"/>
      <family val="1"/>
    </font>
    <font>
      <sz val="8"/>
      <name val="Times"/>
      <family val="0"/>
    </font>
    <font>
      <sz val="11"/>
      <name val="Times"/>
      <family val="0"/>
    </font>
    <font>
      <b/>
      <sz val="11"/>
      <name val="Times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1" xfId="19" applyFont="1" applyFill="1" applyBorder="1" applyAlignment="1" applyProtection="1">
      <alignment horizontal="center" vertical="center"/>
      <protection/>
    </xf>
    <xf numFmtId="0" fontId="2" fillId="0" borderId="1" xfId="19" applyFont="1" applyFill="1" applyBorder="1" applyAlignment="1" applyProtection="1">
      <alignment horizontal="right" vertical="center"/>
      <protection/>
    </xf>
    <xf numFmtId="0" fontId="2" fillId="0" borderId="2" xfId="19" applyFont="1" applyFill="1" applyBorder="1" applyAlignment="1" applyProtection="1">
      <alignment horizontal="center" vertical="center"/>
      <protection/>
    </xf>
    <xf numFmtId="0" fontId="2" fillId="0" borderId="1" xfId="19" applyFont="1" applyFill="1" applyBorder="1" applyAlignment="1" applyProtection="1">
      <alignment vertical="center"/>
      <protection/>
    </xf>
    <xf numFmtId="0" fontId="2" fillId="0" borderId="1" xfId="19" applyFont="1" applyFill="1" applyBorder="1" applyAlignment="1" applyProtection="1">
      <alignment horizontal="centerContinuous" vertical="center"/>
      <protection/>
    </xf>
    <xf numFmtId="0" fontId="2" fillId="0" borderId="2" xfId="19" applyFont="1" applyFill="1" applyBorder="1" applyAlignment="1" applyProtection="1">
      <alignment horizontal="right" vertical="center"/>
      <protection/>
    </xf>
    <xf numFmtId="0" fontId="2" fillId="0" borderId="2" xfId="19" applyFont="1" applyFill="1" applyBorder="1" applyAlignment="1" applyProtection="1">
      <alignment vertical="center"/>
      <protection/>
    </xf>
    <xf numFmtId="0" fontId="2" fillId="0" borderId="2" xfId="19" applyFont="1" applyFill="1" applyBorder="1" applyAlignment="1" applyProtection="1">
      <alignment horizontal="centerContinuous" vertical="center"/>
      <protection/>
    </xf>
    <xf numFmtId="0" fontId="2" fillId="0" borderId="0" xfId="19" applyFont="1" applyFill="1" applyAlignment="1" applyProtection="1">
      <alignment vertical="center"/>
      <protection/>
    </xf>
    <xf numFmtId="0" fontId="2" fillId="0" borderId="0" xfId="19" applyFont="1" applyFill="1" applyAlignment="1" applyProtection="1">
      <alignment horizontal="right" vertical="center"/>
      <protection/>
    </xf>
    <xf numFmtId="0" fontId="2" fillId="0" borderId="0" xfId="19" applyFont="1" applyFill="1" applyBorder="1" applyAlignment="1" applyProtection="1">
      <alignment vertical="center"/>
      <protection/>
    </xf>
    <xf numFmtId="49" fontId="2" fillId="0" borderId="0" xfId="19" applyNumberFormat="1" applyFont="1" applyFill="1" applyBorder="1" applyAlignment="1" applyProtection="1">
      <alignment horizontal="left" vertical="center"/>
      <protection/>
    </xf>
    <xf numFmtId="0" fontId="2" fillId="0" borderId="0" xfId="19" applyFont="1" applyFill="1" applyBorder="1" applyAlignment="1" applyProtection="1">
      <alignment horizontal="right" vertical="center"/>
      <protection/>
    </xf>
    <xf numFmtId="0" fontId="2" fillId="0" borderId="0" xfId="19" applyFont="1" applyFill="1" applyBorder="1" applyAlignment="1" applyProtection="1">
      <alignment horizontal="left" vertical="center" indent="1"/>
      <protection/>
    </xf>
    <xf numFmtId="49" fontId="2" fillId="0" borderId="0" xfId="19" applyNumberFormat="1" applyFont="1" applyFill="1" applyBorder="1" applyAlignment="1" applyProtection="1">
      <alignment horizontal="left" vertical="center" indent="1"/>
      <protection/>
    </xf>
    <xf numFmtId="49" fontId="2" fillId="0" borderId="2" xfId="19" applyNumberFormat="1" applyFont="1" applyFill="1" applyBorder="1" applyAlignment="1" applyProtection="1">
      <alignment horizontal="left" vertical="center"/>
      <protection/>
    </xf>
    <xf numFmtId="49" fontId="2" fillId="0" borderId="0" xfId="19" applyNumberFormat="1" applyFont="1" applyFill="1" applyAlignment="1" applyProtection="1">
      <alignment horizontal="left" vertical="center"/>
      <protection/>
    </xf>
    <xf numFmtId="0" fontId="2" fillId="0" borderId="1" xfId="19" applyFont="1" applyFill="1" applyBorder="1" applyAlignment="1" applyProtection="1">
      <alignment horizontal="left" vertical="center" indent="1"/>
      <protection/>
    </xf>
    <xf numFmtId="49" fontId="2" fillId="0" borderId="1" xfId="19" applyNumberFormat="1" applyFont="1" applyFill="1" applyBorder="1" applyAlignment="1" applyProtection="1">
      <alignment horizontal="left" vertical="center"/>
      <protection/>
    </xf>
    <xf numFmtId="0" fontId="2" fillId="0" borderId="3" xfId="19" applyFont="1" applyFill="1" applyBorder="1" applyAlignment="1" applyProtection="1">
      <alignment horizontal="left" vertical="center" indent="1"/>
      <protection/>
    </xf>
    <xf numFmtId="0" fontId="2" fillId="0" borderId="3" xfId="19" applyFont="1" applyFill="1" applyBorder="1" applyAlignment="1" applyProtection="1">
      <alignment horizontal="right" vertical="center"/>
      <protection/>
    </xf>
    <xf numFmtId="49" fontId="2" fillId="0" borderId="3" xfId="19" applyNumberFormat="1" applyFont="1" applyFill="1" applyBorder="1" applyAlignment="1" applyProtection="1">
      <alignment horizontal="left" vertical="center"/>
      <protection/>
    </xf>
    <xf numFmtId="0" fontId="2" fillId="0" borderId="3" xfId="19" applyFont="1" applyFill="1" applyBorder="1" applyAlignment="1" applyProtection="1">
      <alignment vertical="center"/>
      <protection/>
    </xf>
    <xf numFmtId="0" fontId="2" fillId="0" borderId="2" xfId="19" applyFont="1" applyFill="1" applyBorder="1" applyAlignment="1" applyProtection="1">
      <alignment horizontal="left" vertical="center"/>
      <protection/>
    </xf>
    <xf numFmtId="0" fontId="2" fillId="0" borderId="1" xfId="19" applyFont="1" applyFill="1" applyBorder="1" applyAlignment="1" applyProtection="1">
      <alignment horizontal="left" vertical="center"/>
      <protection/>
    </xf>
    <xf numFmtId="0" fontId="2" fillId="0" borderId="3" xfId="19" applyFont="1" applyFill="1" applyBorder="1" applyAlignment="1" applyProtection="1">
      <alignment horizontal="left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2" fillId="0" borderId="4" xfId="19" applyFont="1" applyFill="1" applyBorder="1" applyAlignment="1" applyProtection="1">
      <alignment vertical="center"/>
      <protection/>
    </xf>
    <xf numFmtId="0" fontId="2" fillId="0" borderId="4" xfId="19" applyFont="1" applyFill="1" applyBorder="1" applyAlignment="1" applyProtection="1">
      <alignment horizontal="left" vertical="center" indent="1"/>
      <protection/>
    </xf>
    <xf numFmtId="0" fontId="2" fillId="0" borderId="0" xfId="0" applyFont="1" applyFill="1" applyAlignment="1">
      <alignment/>
    </xf>
    <xf numFmtId="37" fontId="2" fillId="0" borderId="3" xfId="0" applyNumberFormat="1" applyFont="1" applyFill="1" applyBorder="1" applyAlignment="1" applyProtection="1">
      <alignment horizontal="center" vertical="center"/>
      <protection/>
    </xf>
    <xf numFmtId="3" fontId="2" fillId="0" borderId="3" xfId="0" applyNumberFormat="1" applyFont="1" applyFill="1" applyBorder="1" applyAlignment="1" applyProtection="1" quotePrefix="1">
      <alignment horizontal="right" vertical="center"/>
      <protection/>
    </xf>
    <xf numFmtId="37" fontId="2" fillId="0" borderId="3" xfId="0" applyNumberFormat="1" applyFont="1" applyFill="1" applyBorder="1" applyAlignment="1" applyProtection="1">
      <alignment vertical="center"/>
      <protection/>
    </xf>
    <xf numFmtId="1" fontId="2" fillId="0" borderId="3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37" fontId="2" fillId="0" borderId="1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horizontal="left" vertical="center"/>
      <protection/>
    </xf>
    <xf numFmtId="37" fontId="2" fillId="0" borderId="3" xfId="0" applyNumberFormat="1" applyFont="1" applyFill="1" applyBorder="1" applyAlignment="1" applyProtection="1">
      <alignment horizontal="right" vertical="center"/>
      <protection/>
    </xf>
    <xf numFmtId="3" fontId="2" fillId="0" borderId="3" xfId="0" applyNumberFormat="1" applyFont="1" applyFill="1" applyBorder="1" applyAlignment="1" applyProtection="1">
      <alignment vertical="center"/>
      <protection/>
    </xf>
    <xf numFmtId="37" fontId="3" fillId="0" borderId="3" xfId="0" applyNumberFormat="1" applyFont="1" applyFill="1" applyBorder="1" applyAlignment="1" applyProtection="1">
      <alignment horizontal="left" vertical="center"/>
      <protection/>
    </xf>
    <xf numFmtId="3" fontId="2" fillId="0" borderId="5" xfId="0" applyNumberFormat="1" applyFont="1" applyFill="1" applyBorder="1" applyAlignment="1" applyProtection="1">
      <alignment vertical="center"/>
      <protection/>
    </xf>
    <xf numFmtId="37" fontId="3" fillId="0" borderId="5" xfId="0" applyNumberFormat="1" applyFont="1" applyFill="1" applyBorder="1" applyAlignment="1" applyProtection="1">
      <alignment horizontal="left" vertical="center"/>
      <protection/>
    </xf>
    <xf numFmtId="3" fontId="2" fillId="0" borderId="6" xfId="0" applyNumberFormat="1" applyFont="1" applyFill="1" applyBorder="1" applyAlignment="1" applyProtection="1">
      <alignment vertical="center"/>
      <protection/>
    </xf>
    <xf numFmtId="37" fontId="3" fillId="0" borderId="6" xfId="0" applyNumberFormat="1" applyFont="1" applyFill="1" applyBorder="1" applyAlignment="1" applyProtection="1">
      <alignment horizontal="left" vertical="center"/>
      <protection/>
    </xf>
    <xf numFmtId="37" fontId="2" fillId="0" borderId="3" xfId="0" applyNumberFormat="1" applyFont="1" applyFill="1" applyBorder="1" applyAlignment="1" applyProtection="1">
      <alignment horizontal="left" vertical="center" indent="1"/>
      <protection/>
    </xf>
    <xf numFmtId="37" fontId="2" fillId="0" borderId="2" xfId="0" applyNumberFormat="1" applyFont="1" applyFill="1" applyBorder="1" applyAlignment="1" applyProtection="1">
      <alignment horizontal="right" vertical="center"/>
      <protection/>
    </xf>
    <xf numFmtId="3" fontId="2" fillId="0" borderId="2" xfId="0" applyNumberFormat="1" applyFont="1" applyFill="1" applyBorder="1" applyAlignment="1" applyProtection="1">
      <alignment vertical="center"/>
      <protection/>
    </xf>
    <xf numFmtId="37" fontId="2" fillId="0" borderId="2" xfId="0" applyNumberFormat="1" applyFont="1" applyFill="1" applyBorder="1" applyAlignment="1" applyProtection="1">
      <alignment vertical="center"/>
      <protection/>
    </xf>
    <xf numFmtId="37" fontId="3" fillId="0" borderId="3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horizontal="left" vertical="center" indent="1"/>
      <protection/>
    </xf>
    <xf numFmtId="0" fontId="2" fillId="0" borderId="4" xfId="19" applyFont="1" applyFill="1" applyBorder="1" applyAlignment="1" applyProtection="1">
      <alignment horizontal="right" vertical="center"/>
      <protection/>
    </xf>
    <xf numFmtId="49" fontId="2" fillId="0" borderId="4" xfId="19" applyNumberFormat="1" applyFont="1" applyFill="1" applyBorder="1" applyAlignment="1" applyProtection="1">
      <alignment horizontal="left" vertical="center"/>
      <protection/>
    </xf>
    <xf numFmtId="3" fontId="2" fillId="0" borderId="3" xfId="0" applyNumberFormat="1" applyFont="1" applyFill="1" applyBorder="1" applyAlignment="1" applyProtection="1">
      <alignment horizontal="right" vertical="center"/>
      <protection/>
    </xf>
    <xf numFmtId="37" fontId="2" fillId="0" borderId="5" xfId="0" applyNumberFormat="1" applyFont="1" applyFill="1" applyBorder="1" applyAlignment="1" applyProtection="1">
      <alignment horizontal="right" vertical="center"/>
      <protection/>
    </xf>
    <xf numFmtId="37" fontId="2" fillId="0" borderId="6" xfId="0" applyNumberFormat="1" applyFont="1" applyFill="1" applyBorder="1" applyAlignment="1" applyProtection="1">
      <alignment horizontal="right" vertical="center"/>
      <protection/>
    </xf>
    <xf numFmtId="37" fontId="2" fillId="0" borderId="3" xfId="0" applyNumberFormat="1" applyFont="1" applyFill="1" applyBorder="1" applyAlignment="1" applyProtection="1">
      <alignment horizontal="left" inden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37" fontId="2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0" xfId="20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7" fontId="2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37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37" fontId="2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37" fontId="3" fillId="0" borderId="0" xfId="0" applyNumberFormat="1" applyFont="1" applyFill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0" fontId="2" fillId="0" borderId="0" xfId="19" applyFont="1" applyFill="1" applyAlignment="1" applyProtection="1">
      <alignment horizontal="center" vertical="center"/>
      <protection/>
    </xf>
    <xf numFmtId="0" fontId="2" fillId="0" borderId="2" xfId="19" applyFont="1" applyFill="1" applyBorder="1" applyAlignment="1" applyProtection="1">
      <alignment horizontal="center" vertical="center"/>
      <protection/>
    </xf>
    <xf numFmtId="0" fontId="2" fillId="0" borderId="3" xfId="19" applyFont="1" applyFill="1" applyBorder="1" applyAlignment="1" applyProtection="1">
      <alignment horizontal="center" vertical="center"/>
      <protection/>
    </xf>
    <xf numFmtId="0" fontId="2" fillId="0" borderId="5" xfId="19" applyFont="1" applyFill="1" applyBorder="1" applyAlignment="1" applyProtection="1">
      <alignment horizontal="center" vertical="center"/>
      <protection/>
    </xf>
    <xf numFmtId="0" fontId="2" fillId="0" borderId="1" xfId="19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enin 2002 str" xfId="19"/>
    <cellStyle name="Normal_Sheet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 topLeftCell="A1">
      <selection activeCell="A6" sqref="A6"/>
    </sheetView>
  </sheetViews>
  <sheetFormatPr defaultColWidth="9.33203125" defaultRowHeight="11.25" customHeight="1"/>
  <cols>
    <col min="1" max="16384" width="9.33203125" style="65" customWidth="1"/>
  </cols>
  <sheetData>
    <row r="1" spans="1:12" ht="11.2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1.2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1.2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1.2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1.2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11.25" customHeight="1">
      <c r="A6" s="67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12" customHeight="1">
      <c r="A7" s="70" t="s">
        <v>114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8"/>
    </row>
    <row r="8" spans="1:12" ht="12" customHeight="1">
      <c r="A8" s="70" t="s">
        <v>115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68"/>
    </row>
    <row r="9" spans="1:12" ht="12" customHeight="1">
      <c r="A9" s="69" t="s">
        <v>113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11.25" customHeight="1">
      <c r="A10" s="67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11.25" customHeight="1">
      <c r="A11" s="67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ht="11.25" customHeight="1">
      <c r="A12" s="67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11.25" customHeight="1">
      <c r="A13" s="67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11.25" customHeight="1">
      <c r="A14" s="67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1.25" customHeight="1">
      <c r="A15" s="67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1:12" ht="11.25" customHeight="1">
      <c r="A16" s="67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" customHeight="1">
      <c r="A17" s="69" t="s">
        <v>112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</sheetData>
  <mergeCells count="4">
    <mergeCell ref="A9:L9"/>
    <mergeCell ref="A17:L17"/>
    <mergeCell ref="A7:K7"/>
    <mergeCell ref="A8:K8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37668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A1" sqref="A1:O1"/>
    </sheetView>
  </sheetViews>
  <sheetFormatPr defaultColWidth="9.33203125" defaultRowHeight="12.75" customHeight="1"/>
  <cols>
    <col min="1" max="1" width="1.83203125" style="30" customWidth="1"/>
    <col min="2" max="2" width="32.33203125" style="30" customWidth="1"/>
    <col min="3" max="3" width="1.171875" style="30" customWidth="1"/>
    <col min="4" max="4" width="22.5" style="30" customWidth="1"/>
    <col min="5" max="5" width="2.33203125" style="30" customWidth="1"/>
    <col min="6" max="6" width="10.83203125" style="30" customWidth="1"/>
    <col min="7" max="7" width="2.5" style="30" customWidth="1"/>
    <col min="8" max="8" width="10.83203125" style="30" customWidth="1"/>
    <col min="9" max="9" width="2.5" style="30" customWidth="1"/>
    <col min="10" max="10" width="10.83203125" style="30" customWidth="1"/>
    <col min="11" max="11" width="2.5" style="30" bestFit="1" customWidth="1"/>
    <col min="12" max="12" width="10.83203125" style="30" customWidth="1"/>
    <col min="13" max="13" width="2.5" style="30" bestFit="1" customWidth="1"/>
    <col min="14" max="14" width="10.83203125" style="30" customWidth="1"/>
    <col min="15" max="15" width="1.83203125" style="30" customWidth="1"/>
    <col min="16" max="16384" width="9.33203125" style="30" customWidth="1"/>
  </cols>
  <sheetData>
    <row r="1" spans="1:15" ht="11.2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1.25" customHeight="1">
      <c r="A2" s="74" t="s">
        <v>102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11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11.25" customHeight="1">
      <c r="A4" s="74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11.2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11.25" customHeight="1">
      <c r="A6" s="76" t="s">
        <v>77</v>
      </c>
      <c r="B6" s="76"/>
      <c r="C6" s="76"/>
      <c r="D6" s="76"/>
      <c r="E6" s="31"/>
      <c r="F6" s="32" t="s">
        <v>23</v>
      </c>
      <c r="G6" s="33" t="s">
        <v>2</v>
      </c>
      <c r="H6" s="32" t="s">
        <v>55</v>
      </c>
      <c r="I6" s="33" t="s">
        <v>2</v>
      </c>
      <c r="J6" s="34" t="s">
        <v>56</v>
      </c>
      <c r="K6" s="33"/>
      <c r="L6" s="34" t="s">
        <v>57</v>
      </c>
      <c r="M6" s="33"/>
      <c r="N6" s="34" t="s">
        <v>79</v>
      </c>
      <c r="O6" s="33"/>
    </row>
    <row r="7" spans="1:15" ht="12" customHeight="1">
      <c r="A7" s="76" t="s">
        <v>72</v>
      </c>
      <c r="B7" s="76"/>
      <c r="C7" s="76"/>
      <c r="D7" s="76"/>
      <c r="E7" s="35"/>
      <c r="F7" s="36"/>
      <c r="G7" s="38"/>
      <c r="H7" s="36"/>
      <c r="I7" s="38"/>
      <c r="J7" s="36"/>
      <c r="K7" s="38"/>
      <c r="L7" s="36"/>
      <c r="M7" s="38"/>
      <c r="N7" s="36"/>
      <c r="O7" s="38"/>
    </row>
    <row r="8" spans="1:15" ht="11.25" customHeight="1">
      <c r="A8" s="39" t="s">
        <v>80</v>
      </c>
      <c r="B8" s="39"/>
      <c r="C8" s="39"/>
      <c r="D8" s="40" t="s">
        <v>8</v>
      </c>
      <c r="E8" s="40"/>
      <c r="F8" s="41">
        <v>415788</v>
      </c>
      <c r="G8" s="42" t="s">
        <v>5</v>
      </c>
      <c r="H8" s="41">
        <v>332700</v>
      </c>
      <c r="I8" s="42">
        <v>4</v>
      </c>
      <c r="J8" s="41">
        <v>350000</v>
      </c>
      <c r="K8" s="42"/>
      <c r="L8" s="52">
        <v>383300</v>
      </c>
      <c r="M8" s="42" t="s">
        <v>81</v>
      </c>
      <c r="N8" s="52">
        <v>420000</v>
      </c>
      <c r="O8" s="42">
        <v>4</v>
      </c>
    </row>
    <row r="9" spans="1:15" ht="11.25" customHeight="1">
      <c r="A9" s="33" t="s">
        <v>3</v>
      </c>
      <c r="B9" s="33"/>
      <c r="C9" s="33"/>
      <c r="D9" s="43" t="s">
        <v>4</v>
      </c>
      <c r="E9" s="43"/>
      <c r="F9" s="44">
        <v>16</v>
      </c>
      <c r="G9" s="45"/>
      <c r="H9" s="44">
        <v>7</v>
      </c>
      <c r="I9" s="45">
        <v>4</v>
      </c>
      <c r="J9" s="44">
        <v>7</v>
      </c>
      <c r="K9" s="45"/>
      <c r="L9" s="44">
        <v>10</v>
      </c>
      <c r="M9" s="45" t="s">
        <v>81</v>
      </c>
      <c r="N9" s="44">
        <v>10</v>
      </c>
      <c r="O9" s="45"/>
    </row>
    <row r="10" spans="1:15" ht="12" customHeight="1">
      <c r="A10" s="76" t="s">
        <v>82</v>
      </c>
      <c r="B10" s="76"/>
      <c r="C10" s="76"/>
      <c r="D10" s="76"/>
      <c r="E10" s="35"/>
      <c r="F10" s="41"/>
      <c r="G10" s="42"/>
      <c r="H10" s="41"/>
      <c r="I10" s="42"/>
      <c r="J10" s="41"/>
      <c r="K10" s="42"/>
      <c r="L10" s="41"/>
      <c r="M10" s="42"/>
      <c r="N10" s="41"/>
      <c r="O10" s="42"/>
    </row>
    <row r="11" spans="1:15" ht="11.25" customHeight="1">
      <c r="A11" s="33" t="s">
        <v>58</v>
      </c>
      <c r="B11" s="33"/>
      <c r="C11" s="33"/>
      <c r="D11" s="43"/>
      <c r="E11" s="59"/>
      <c r="F11" s="46">
        <v>650000</v>
      </c>
      <c r="G11" s="47"/>
      <c r="H11" s="46">
        <v>650000</v>
      </c>
      <c r="I11" s="47"/>
      <c r="J11" s="46">
        <v>650000</v>
      </c>
      <c r="K11" s="47"/>
      <c r="L11" s="46">
        <v>650000</v>
      </c>
      <c r="M11" s="47"/>
      <c r="N11" s="46">
        <v>650000</v>
      </c>
      <c r="O11" s="47"/>
    </row>
    <row r="12" spans="1:15" ht="11.25" customHeight="1">
      <c r="A12" s="33" t="s">
        <v>73</v>
      </c>
      <c r="B12" s="33"/>
      <c r="C12" s="33"/>
      <c r="D12" s="43" t="s">
        <v>4</v>
      </c>
      <c r="E12" s="60"/>
      <c r="F12" s="48">
        <v>130</v>
      </c>
      <c r="G12" s="49"/>
      <c r="H12" s="48">
        <v>130</v>
      </c>
      <c r="I12" s="49"/>
      <c r="J12" s="48">
        <v>130</v>
      </c>
      <c r="K12" s="49"/>
      <c r="L12" s="48">
        <v>130</v>
      </c>
      <c r="M12" s="49"/>
      <c r="N12" s="48">
        <v>130</v>
      </c>
      <c r="O12" s="49"/>
    </row>
    <row r="13" spans="1:15" ht="11.25" customHeight="1">
      <c r="A13" s="33" t="s">
        <v>7</v>
      </c>
      <c r="B13" s="33"/>
      <c r="C13" s="33"/>
      <c r="D13" s="43" t="s">
        <v>8</v>
      </c>
      <c r="E13" s="60"/>
      <c r="F13" s="48">
        <v>306500</v>
      </c>
      <c r="G13" s="49"/>
      <c r="H13" s="48">
        <v>230000</v>
      </c>
      <c r="I13" s="49"/>
      <c r="J13" s="48">
        <v>300000</v>
      </c>
      <c r="K13" s="49"/>
      <c r="L13" s="48">
        <v>300000</v>
      </c>
      <c r="M13" s="49"/>
      <c r="N13" s="48">
        <v>300000</v>
      </c>
      <c r="O13" s="49"/>
    </row>
    <row r="14" spans="1:15" ht="11.25" customHeight="1">
      <c r="A14" s="33" t="s">
        <v>3</v>
      </c>
      <c r="B14" s="33"/>
      <c r="C14" s="33"/>
      <c r="D14" s="43" t="s">
        <v>4</v>
      </c>
      <c r="E14" s="60"/>
      <c r="F14" s="48">
        <v>3570</v>
      </c>
      <c r="G14" s="49"/>
      <c r="H14" s="48">
        <v>1313</v>
      </c>
      <c r="I14" s="49">
        <v>4</v>
      </c>
      <c r="J14" s="48">
        <v>1218.6</v>
      </c>
      <c r="K14" s="49">
        <v>4</v>
      </c>
      <c r="L14" s="48">
        <v>1335</v>
      </c>
      <c r="M14" s="49" t="s">
        <v>81</v>
      </c>
      <c r="N14" s="48">
        <v>1324</v>
      </c>
      <c r="O14" s="49">
        <v>4</v>
      </c>
    </row>
    <row r="15" spans="1:15" ht="11.25" customHeight="1">
      <c r="A15" s="33" t="s">
        <v>87</v>
      </c>
      <c r="B15" s="33"/>
      <c r="C15" s="33"/>
      <c r="D15" s="43"/>
      <c r="E15" s="60"/>
      <c r="F15" s="48">
        <v>550000</v>
      </c>
      <c r="G15" s="49" t="s">
        <v>9</v>
      </c>
      <c r="H15" s="48">
        <v>600412</v>
      </c>
      <c r="I15" s="49">
        <v>4</v>
      </c>
      <c r="J15" s="48">
        <v>659097</v>
      </c>
      <c r="K15" s="49">
        <v>4</v>
      </c>
      <c r="L15" s="48">
        <v>660000</v>
      </c>
      <c r="M15" s="49"/>
      <c r="N15" s="48">
        <v>660000</v>
      </c>
      <c r="O15" s="49"/>
    </row>
    <row r="16" spans="1:15" ht="11.25" customHeight="1">
      <c r="A16" s="33" t="s">
        <v>27</v>
      </c>
      <c r="B16" s="33"/>
      <c r="C16" s="33"/>
      <c r="D16" s="43" t="s">
        <v>28</v>
      </c>
      <c r="E16" s="60"/>
      <c r="F16" s="48">
        <v>1610</v>
      </c>
      <c r="G16" s="49"/>
      <c r="H16" s="48">
        <v>1457</v>
      </c>
      <c r="I16" s="49">
        <v>4</v>
      </c>
      <c r="J16" s="48">
        <v>2000</v>
      </c>
      <c r="K16" s="49">
        <v>4</v>
      </c>
      <c r="L16" s="48">
        <v>2200</v>
      </c>
      <c r="M16" s="49">
        <v>4</v>
      </c>
      <c r="N16" s="48">
        <v>2200</v>
      </c>
      <c r="O16" s="49"/>
    </row>
    <row r="17" spans="1:15" ht="11.25" customHeight="1">
      <c r="A17" s="33" t="s">
        <v>29</v>
      </c>
      <c r="B17" s="33"/>
      <c r="C17" s="33"/>
      <c r="D17" s="43"/>
      <c r="E17" s="64"/>
      <c r="F17" s="41"/>
      <c r="G17" s="42"/>
      <c r="H17" s="41"/>
      <c r="I17" s="42"/>
      <c r="J17" s="41"/>
      <c r="K17" s="42"/>
      <c r="L17" s="41"/>
      <c r="M17" s="42"/>
      <c r="N17" s="41"/>
      <c r="O17" s="42"/>
    </row>
    <row r="18" spans="1:15" ht="11.25" customHeight="1">
      <c r="A18" s="50" t="s">
        <v>30</v>
      </c>
      <c r="B18" s="33"/>
      <c r="C18" s="33"/>
      <c r="D18" s="43" t="s">
        <v>6</v>
      </c>
      <c r="E18" s="59"/>
      <c r="F18" s="46">
        <v>5457</v>
      </c>
      <c r="G18" s="47"/>
      <c r="H18" s="46">
        <v>7506</v>
      </c>
      <c r="I18" s="47">
        <v>4</v>
      </c>
      <c r="J18" s="46">
        <v>8125</v>
      </c>
      <c r="K18" s="47">
        <v>4</v>
      </c>
      <c r="L18" s="46">
        <v>14574</v>
      </c>
      <c r="M18" s="47">
        <v>4</v>
      </c>
      <c r="N18" s="46">
        <v>21900</v>
      </c>
      <c r="O18" s="47">
        <v>4</v>
      </c>
    </row>
    <row r="19" spans="1:15" ht="12" customHeight="1">
      <c r="A19" s="61" t="s">
        <v>59</v>
      </c>
      <c r="B19" s="33"/>
      <c r="C19" s="33"/>
      <c r="D19" s="43" t="s">
        <v>10</v>
      </c>
      <c r="E19" s="60"/>
      <c r="F19" s="48">
        <v>19000</v>
      </c>
      <c r="G19" s="49"/>
      <c r="H19" s="48">
        <v>19000</v>
      </c>
      <c r="I19" s="49"/>
      <c r="J19" s="48">
        <v>19000</v>
      </c>
      <c r="K19" s="49"/>
      <c r="L19" s="48">
        <v>19000</v>
      </c>
      <c r="M19" s="49"/>
      <c r="N19" s="48">
        <v>19000</v>
      </c>
      <c r="O19" s="49"/>
    </row>
    <row r="20" spans="1:15" ht="11.25" customHeight="1">
      <c r="A20" s="33" t="s">
        <v>60</v>
      </c>
      <c r="B20" s="33"/>
      <c r="C20" s="33"/>
      <c r="D20" s="43"/>
      <c r="E20" s="60"/>
      <c r="F20" s="48">
        <v>750000</v>
      </c>
      <c r="G20" s="49"/>
      <c r="H20" s="48">
        <f>89899*2.6</f>
        <v>233737.4</v>
      </c>
      <c r="I20" s="49">
        <v>4</v>
      </c>
      <c r="J20" s="48">
        <f>66560*2.6</f>
        <v>173056</v>
      </c>
      <c r="K20" s="49">
        <v>4</v>
      </c>
      <c r="L20" s="48">
        <v>173000</v>
      </c>
      <c r="M20" s="49"/>
      <c r="N20" s="48">
        <v>173000</v>
      </c>
      <c r="O20" s="49"/>
    </row>
    <row r="21" spans="1:15" ht="11.25" customHeight="1">
      <c r="A21" s="33" t="s">
        <v>109</v>
      </c>
      <c r="B21" s="33"/>
      <c r="C21" s="33"/>
      <c r="D21" s="43"/>
      <c r="E21" s="60"/>
      <c r="F21" s="48">
        <v>3000</v>
      </c>
      <c r="G21" s="49"/>
      <c r="H21" s="48">
        <v>3000</v>
      </c>
      <c r="I21" s="49"/>
      <c r="J21" s="48">
        <v>3000</v>
      </c>
      <c r="K21" s="49"/>
      <c r="L21" s="48">
        <v>3000</v>
      </c>
      <c r="M21" s="49"/>
      <c r="N21" s="48">
        <v>3000</v>
      </c>
      <c r="O21" s="49"/>
    </row>
    <row r="22" spans="1:15" ht="11.25" customHeight="1">
      <c r="A22" s="33" t="s">
        <v>74</v>
      </c>
      <c r="B22" s="33"/>
      <c r="C22" s="33"/>
      <c r="D22" s="43" t="s">
        <v>4</v>
      </c>
      <c r="E22" s="59"/>
      <c r="F22" s="48">
        <v>400</v>
      </c>
      <c r="G22" s="49"/>
      <c r="H22" s="48">
        <v>400</v>
      </c>
      <c r="I22" s="49"/>
      <c r="J22" s="48">
        <v>400</v>
      </c>
      <c r="K22" s="49"/>
      <c r="L22" s="48">
        <v>400</v>
      </c>
      <c r="M22" s="49"/>
      <c r="N22" s="48">
        <v>400</v>
      </c>
      <c r="O22" s="49"/>
    </row>
    <row r="23" spans="1:15" ht="12" customHeight="1">
      <c r="A23" s="76" t="s">
        <v>88</v>
      </c>
      <c r="B23" s="76"/>
      <c r="C23" s="76"/>
      <c r="D23" s="76"/>
      <c r="E23" s="35"/>
      <c r="F23" s="36"/>
      <c r="G23" s="37"/>
      <c r="H23" s="36"/>
      <c r="I23" s="37"/>
      <c r="J23" s="36"/>
      <c r="K23" s="37"/>
      <c r="L23" s="36"/>
      <c r="M23" s="37"/>
      <c r="N23" s="36"/>
      <c r="O23" s="37"/>
    </row>
    <row r="24" spans="1:15" ht="11.25" customHeight="1">
      <c r="A24" s="39" t="s">
        <v>61</v>
      </c>
      <c r="B24" s="39"/>
      <c r="C24" s="39"/>
      <c r="D24" s="40"/>
      <c r="E24" s="40"/>
      <c r="F24" s="41"/>
      <c r="G24" s="39"/>
      <c r="H24" s="41"/>
      <c r="I24" s="39"/>
      <c r="J24" s="41"/>
      <c r="K24" s="39"/>
      <c r="L24" s="41"/>
      <c r="M24" s="39"/>
      <c r="N24" s="41"/>
      <c r="O24" s="39"/>
    </row>
    <row r="25" spans="1:15" ht="11.25" customHeight="1">
      <c r="A25" s="50" t="s">
        <v>11</v>
      </c>
      <c r="B25" s="33"/>
      <c r="C25" s="33"/>
      <c r="D25" s="43"/>
      <c r="E25" s="51"/>
      <c r="F25" s="52">
        <v>1000000</v>
      </c>
      <c r="G25" s="53"/>
      <c r="H25" s="52">
        <v>1200000</v>
      </c>
      <c r="I25" s="53"/>
      <c r="J25" s="52">
        <v>1200000</v>
      </c>
      <c r="K25" s="53"/>
      <c r="L25" s="52">
        <v>1200000</v>
      </c>
      <c r="M25" s="53"/>
      <c r="N25" s="52">
        <v>1200000</v>
      </c>
      <c r="O25" s="53"/>
    </row>
    <row r="26" spans="1:15" ht="12" customHeight="1">
      <c r="A26" s="61" t="s">
        <v>89</v>
      </c>
      <c r="B26" s="33"/>
      <c r="C26" s="33"/>
      <c r="D26" s="43"/>
      <c r="E26" s="43"/>
      <c r="F26" s="44">
        <v>800000</v>
      </c>
      <c r="G26" s="33"/>
      <c r="H26" s="44">
        <v>800000</v>
      </c>
      <c r="I26" s="33"/>
      <c r="J26" s="44">
        <v>800000</v>
      </c>
      <c r="K26" s="33"/>
      <c r="L26" s="44">
        <v>800000</v>
      </c>
      <c r="M26" s="33"/>
      <c r="N26" s="44">
        <v>800000</v>
      </c>
      <c r="O26" s="33"/>
    </row>
    <row r="27" spans="1:15" ht="11.25" customHeight="1">
      <c r="A27" s="33" t="s">
        <v>7</v>
      </c>
      <c r="B27" s="33"/>
      <c r="C27" s="33"/>
      <c r="D27" s="43" t="s">
        <v>8</v>
      </c>
      <c r="E27" s="43"/>
      <c r="F27" s="58" t="s">
        <v>47</v>
      </c>
      <c r="G27" s="33"/>
      <c r="H27" s="44">
        <f>ROUND(22081+65086,-2)</f>
        <v>87200</v>
      </c>
      <c r="I27" s="33"/>
      <c r="J27" s="44">
        <v>123000</v>
      </c>
      <c r="K27" s="47" t="s">
        <v>5</v>
      </c>
      <c r="L27" s="44">
        <f>ROUND(11801+28730,-3)</f>
        <v>41000</v>
      </c>
      <c r="M27" s="33"/>
      <c r="N27" s="44">
        <v>28200</v>
      </c>
      <c r="O27" s="54"/>
    </row>
    <row r="28" spans="1:15" ht="11.25" customHeight="1">
      <c r="A28" s="33" t="s">
        <v>75</v>
      </c>
      <c r="B28" s="33"/>
      <c r="C28" s="33"/>
      <c r="D28" s="43"/>
      <c r="E28" s="43"/>
      <c r="F28" s="44">
        <v>2400000</v>
      </c>
      <c r="G28" s="54"/>
      <c r="H28" s="44">
        <v>2400000</v>
      </c>
      <c r="I28" s="33" t="s">
        <v>2</v>
      </c>
      <c r="J28" s="44">
        <v>2400000</v>
      </c>
      <c r="K28" s="33"/>
      <c r="L28" s="44">
        <v>2400000</v>
      </c>
      <c r="M28" s="33"/>
      <c r="N28" s="44">
        <v>2400000</v>
      </c>
      <c r="O28" s="33"/>
    </row>
    <row r="29" spans="1:15" ht="11.25" customHeight="1">
      <c r="A29" s="53" t="s">
        <v>12</v>
      </c>
      <c r="B29" s="53"/>
      <c r="C29" s="53"/>
      <c r="D29" s="51"/>
      <c r="E29" s="40"/>
      <c r="F29" s="36"/>
      <c r="G29" s="37"/>
      <c r="H29" s="36"/>
      <c r="I29" s="37"/>
      <c r="J29" s="36"/>
      <c r="K29" s="37"/>
      <c r="L29" s="36"/>
      <c r="M29" s="37"/>
      <c r="N29" s="36"/>
      <c r="O29" s="37"/>
    </row>
    <row r="30" spans="1:15" ht="11.25" customHeight="1">
      <c r="A30" s="55" t="s">
        <v>103</v>
      </c>
      <c r="B30" s="39"/>
      <c r="C30" s="39"/>
      <c r="D30" s="40" t="s">
        <v>13</v>
      </c>
      <c r="E30" s="40"/>
      <c r="F30" s="41">
        <f>1271000/1000</f>
        <v>1271</v>
      </c>
      <c r="G30" s="42"/>
      <c r="H30" s="41">
        <f>1471000/1000</f>
        <v>1471</v>
      </c>
      <c r="I30" s="42">
        <v>4</v>
      </c>
      <c r="J30" s="41">
        <f>1115000/1000</f>
        <v>1115</v>
      </c>
      <c r="K30" s="47">
        <v>4</v>
      </c>
      <c r="L30" s="41">
        <v>1350</v>
      </c>
      <c r="M30" s="47" t="s">
        <v>5</v>
      </c>
      <c r="N30" s="46">
        <v>1650</v>
      </c>
      <c r="O30" s="47"/>
    </row>
    <row r="31" spans="1:15" ht="12" customHeight="1">
      <c r="A31" s="61" t="s">
        <v>62</v>
      </c>
      <c r="B31" s="33"/>
      <c r="C31" s="33"/>
      <c r="D31" s="43" t="s">
        <v>10</v>
      </c>
      <c r="E31" s="43"/>
      <c r="F31" s="44">
        <v>460</v>
      </c>
      <c r="G31" s="33"/>
      <c r="H31" s="44">
        <v>530</v>
      </c>
      <c r="I31" s="33"/>
      <c r="J31" s="44">
        <v>418</v>
      </c>
      <c r="K31" s="42">
        <v>4</v>
      </c>
      <c r="L31" s="44">
        <v>481</v>
      </c>
      <c r="M31" s="42" t="s">
        <v>5</v>
      </c>
      <c r="N31" s="52">
        <v>590</v>
      </c>
      <c r="O31" s="42">
        <v>4</v>
      </c>
    </row>
    <row r="32" spans="1:15" ht="11.25" customHeight="1">
      <c r="A32" s="72" t="s">
        <v>97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1:15" ht="11.25" customHeight="1">
      <c r="A33" s="73" t="s">
        <v>86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1:15" ht="11.25" customHeight="1">
      <c r="A34" s="73" t="s">
        <v>104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</row>
    <row r="35" spans="1:15" ht="11.25" customHeight="1">
      <c r="A35" s="77" t="s">
        <v>91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</row>
    <row r="36" spans="1:15" ht="11.25" customHeight="1">
      <c r="A36" s="73" t="s">
        <v>83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1:15" ht="11.25" customHeight="1">
      <c r="A37" s="73" t="s">
        <v>84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1:15" ht="11.25" customHeight="1">
      <c r="A38" s="78" t="s">
        <v>85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spans="1:15" ht="11.25" customHeight="1">
      <c r="A39" s="79" t="s">
        <v>92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1:15" ht="11.25" customHeight="1">
      <c r="A40" s="78" t="s">
        <v>105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1:15" ht="11.25" customHeight="1">
      <c r="A41" s="78" t="s">
        <v>90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</row>
  </sheetData>
  <mergeCells count="19">
    <mergeCell ref="A40:O40"/>
    <mergeCell ref="A41:O41"/>
    <mergeCell ref="A38:O38"/>
    <mergeCell ref="A39:O39"/>
    <mergeCell ref="A37:O37"/>
    <mergeCell ref="A7:D7"/>
    <mergeCell ref="A23:D23"/>
    <mergeCell ref="A6:D6"/>
    <mergeCell ref="A10:D10"/>
    <mergeCell ref="A35:O35"/>
    <mergeCell ref="A34:O34"/>
    <mergeCell ref="A36:O36"/>
    <mergeCell ref="A5:O5"/>
    <mergeCell ref="A32:O32"/>
    <mergeCell ref="A33:O33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  <ignoredErrors>
    <ignoredError sqref="F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" sqref="A1:I1"/>
    </sheetView>
  </sheetViews>
  <sheetFormatPr defaultColWidth="9.33203125" defaultRowHeight="12.75" customHeight="1"/>
  <cols>
    <col min="1" max="1" width="2.83203125" style="30" customWidth="1"/>
    <col min="2" max="2" width="18.33203125" style="30" customWidth="1"/>
    <col min="3" max="3" width="17.5" style="63" customWidth="1"/>
    <col min="4" max="4" width="1.83203125" style="30" customWidth="1"/>
    <col min="5" max="5" width="48.66015625" style="30" customWidth="1"/>
    <col min="6" max="6" width="1.66796875" style="30" customWidth="1"/>
    <col min="7" max="7" width="21" style="30" customWidth="1"/>
    <col min="8" max="8" width="1.83203125" style="30" customWidth="1"/>
    <col min="9" max="9" width="18.16015625" style="30" customWidth="1"/>
    <col min="10" max="16384" width="9.33203125" style="30" customWidth="1"/>
  </cols>
  <sheetData>
    <row r="1" spans="1:9" ht="11.25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</row>
    <row r="2" spans="1:9" ht="11.25" customHeight="1">
      <c r="A2" s="80" t="s">
        <v>98</v>
      </c>
      <c r="B2" s="80"/>
      <c r="C2" s="80"/>
      <c r="D2" s="80"/>
      <c r="E2" s="80"/>
      <c r="F2" s="80"/>
      <c r="G2" s="80"/>
      <c r="H2" s="80"/>
      <c r="I2" s="80"/>
    </row>
    <row r="3" spans="1:9" ht="11.25" customHeight="1">
      <c r="A3" s="80"/>
      <c r="B3" s="80"/>
      <c r="C3" s="80"/>
      <c r="D3" s="80"/>
      <c r="E3" s="80"/>
      <c r="F3" s="80"/>
      <c r="G3" s="80"/>
      <c r="H3" s="80"/>
      <c r="I3" s="80"/>
    </row>
    <row r="4" spans="1:9" ht="11.25" customHeight="1">
      <c r="A4" s="80" t="s">
        <v>1</v>
      </c>
      <c r="B4" s="80"/>
      <c r="C4" s="80"/>
      <c r="D4" s="80"/>
      <c r="E4" s="80"/>
      <c r="F4" s="80"/>
      <c r="G4" s="80"/>
      <c r="H4" s="80"/>
      <c r="I4" s="80"/>
    </row>
    <row r="5" spans="1:9" ht="11.25" customHeight="1">
      <c r="A5" s="81"/>
      <c r="B5" s="81"/>
      <c r="C5" s="81"/>
      <c r="D5" s="81"/>
      <c r="E5" s="81"/>
      <c r="F5" s="81"/>
      <c r="G5" s="81"/>
      <c r="H5" s="81"/>
      <c r="I5" s="81"/>
    </row>
    <row r="6" spans="1:9" ht="11.25" customHeight="1">
      <c r="A6" s="84"/>
      <c r="B6" s="84"/>
      <c r="C6" s="84"/>
      <c r="D6" s="4"/>
      <c r="E6" s="1" t="s">
        <v>14</v>
      </c>
      <c r="F6" s="4"/>
      <c r="G6" s="1"/>
      <c r="H6" s="1"/>
      <c r="I6" s="5"/>
    </row>
    <row r="7" spans="1:9" ht="11.25" customHeight="1">
      <c r="A7" s="81" t="s">
        <v>77</v>
      </c>
      <c r="B7" s="81"/>
      <c r="C7" s="81"/>
      <c r="D7" s="7"/>
      <c r="E7" s="3" t="s">
        <v>15</v>
      </c>
      <c r="F7" s="7"/>
      <c r="G7" s="3" t="s">
        <v>25</v>
      </c>
      <c r="H7" s="3"/>
      <c r="I7" s="8" t="s">
        <v>26</v>
      </c>
    </row>
    <row r="8" spans="1:9" ht="11.25" customHeight="1">
      <c r="A8" s="82" t="s">
        <v>31</v>
      </c>
      <c r="B8" s="82"/>
      <c r="C8" s="82"/>
      <c r="D8" s="4"/>
      <c r="E8" s="4"/>
      <c r="F8" s="4"/>
      <c r="G8" s="4"/>
      <c r="H8" s="4"/>
      <c r="I8" s="1"/>
    </row>
    <row r="9" spans="1:9" ht="11.25" customHeight="1">
      <c r="A9" s="9" t="s">
        <v>16</v>
      </c>
      <c r="B9" s="9"/>
      <c r="C9" s="10"/>
      <c r="D9" s="11"/>
      <c r="E9" s="11" t="s">
        <v>65</v>
      </c>
      <c r="F9" s="11"/>
      <c r="G9" s="11" t="s">
        <v>32</v>
      </c>
      <c r="H9" s="12"/>
      <c r="I9" s="12" t="s">
        <v>33</v>
      </c>
    </row>
    <row r="10" spans="1:9" ht="11.25" customHeight="1">
      <c r="A10" s="18" t="s">
        <v>17</v>
      </c>
      <c r="B10" s="4"/>
      <c r="C10" s="2"/>
      <c r="D10" s="4"/>
      <c r="E10" s="4" t="s">
        <v>66</v>
      </c>
      <c r="F10" s="18"/>
      <c r="G10" s="18" t="s">
        <v>10</v>
      </c>
      <c r="H10" s="19"/>
      <c r="I10" s="19" t="s">
        <v>34</v>
      </c>
    </row>
    <row r="11" spans="1:9" ht="11.25" customHeight="1">
      <c r="A11" s="18" t="s">
        <v>17</v>
      </c>
      <c r="B11" s="4"/>
      <c r="C11" s="2"/>
      <c r="D11" s="4"/>
      <c r="E11" s="4" t="s">
        <v>67</v>
      </c>
      <c r="F11" s="4"/>
      <c r="G11" s="4" t="s">
        <v>35</v>
      </c>
      <c r="H11" s="19"/>
      <c r="I11" s="19" t="s">
        <v>36</v>
      </c>
    </row>
    <row r="12" spans="1:9" ht="11.25" customHeight="1">
      <c r="A12" s="4" t="s">
        <v>46</v>
      </c>
      <c r="B12" s="4"/>
      <c r="C12" s="2"/>
      <c r="D12" s="4"/>
      <c r="E12" s="4" t="s">
        <v>99</v>
      </c>
      <c r="F12" s="4"/>
      <c r="G12" s="4" t="s">
        <v>37</v>
      </c>
      <c r="H12" s="19"/>
      <c r="I12" s="19" t="s">
        <v>38</v>
      </c>
    </row>
    <row r="13" spans="1:9" ht="11.25" customHeight="1">
      <c r="A13" s="11"/>
      <c r="B13" s="11"/>
      <c r="C13" s="13"/>
      <c r="D13" s="14"/>
      <c r="E13" s="14" t="s">
        <v>100</v>
      </c>
      <c r="F13" s="11"/>
      <c r="G13" s="11"/>
      <c r="H13" s="12"/>
      <c r="I13" s="17"/>
    </row>
    <row r="14" spans="1:9" ht="11.25" customHeight="1">
      <c r="A14" s="11"/>
      <c r="B14" s="11"/>
      <c r="C14" s="13"/>
      <c r="D14" s="14"/>
      <c r="E14" s="14" t="s">
        <v>101</v>
      </c>
      <c r="F14" s="11"/>
      <c r="G14" s="11"/>
      <c r="H14" s="12"/>
      <c r="I14" s="17"/>
    </row>
    <row r="15" spans="1:9" ht="11.25" customHeight="1">
      <c r="A15" s="28" t="s">
        <v>48</v>
      </c>
      <c r="B15" s="29"/>
      <c r="C15" s="56" t="s">
        <v>63</v>
      </c>
      <c r="D15" s="29"/>
      <c r="E15" s="28" t="s">
        <v>106</v>
      </c>
      <c r="F15" s="29"/>
      <c r="G15" s="28" t="s">
        <v>49</v>
      </c>
      <c r="H15" s="57"/>
      <c r="I15" s="57" t="s">
        <v>50</v>
      </c>
    </row>
    <row r="16" spans="1:9" ht="11.25" customHeight="1">
      <c r="A16" s="11"/>
      <c r="B16" s="14"/>
      <c r="C16" s="13" t="s">
        <v>43</v>
      </c>
      <c r="D16" s="14"/>
      <c r="E16" s="14" t="s">
        <v>110</v>
      </c>
      <c r="F16" s="14"/>
      <c r="G16" s="14"/>
      <c r="H16" s="12"/>
      <c r="I16" s="12"/>
    </row>
    <row r="17" spans="1:9" ht="11.25" customHeight="1">
      <c r="A17" s="11"/>
      <c r="B17" s="14"/>
      <c r="C17" s="13"/>
      <c r="D17" s="14"/>
      <c r="E17" s="14" t="s">
        <v>93</v>
      </c>
      <c r="F17" s="14"/>
      <c r="G17" s="14"/>
      <c r="H17" s="12"/>
      <c r="I17" s="12"/>
    </row>
    <row r="18" spans="1:9" ht="11.25" customHeight="1">
      <c r="A18" s="29" t="s">
        <v>17</v>
      </c>
      <c r="B18" s="28"/>
      <c r="C18" s="56" t="s">
        <v>10</v>
      </c>
      <c r="D18" s="29"/>
      <c r="E18" s="28" t="s">
        <v>107</v>
      </c>
      <c r="F18" s="29"/>
      <c r="G18" s="28" t="s">
        <v>51</v>
      </c>
      <c r="H18" s="57"/>
      <c r="I18" s="57" t="s">
        <v>52</v>
      </c>
    </row>
    <row r="19" spans="1:9" ht="11.25" customHeight="1">
      <c r="A19" s="14"/>
      <c r="B19" s="14"/>
      <c r="C19" s="13"/>
      <c r="D19" s="14"/>
      <c r="E19" s="14" t="s">
        <v>111</v>
      </c>
      <c r="F19" s="14"/>
      <c r="G19" s="11"/>
      <c r="H19" s="12"/>
      <c r="I19" s="12"/>
    </row>
    <row r="20" spans="1:9" ht="11.25" customHeight="1">
      <c r="A20" s="14"/>
      <c r="B20" s="14"/>
      <c r="C20" s="13"/>
      <c r="D20" s="14"/>
      <c r="E20" s="14" t="s">
        <v>108</v>
      </c>
      <c r="F20" s="14"/>
      <c r="G20" s="11"/>
      <c r="H20" s="12"/>
      <c r="I20" s="12"/>
    </row>
    <row r="21" spans="1:9" ht="11.25" customHeight="1">
      <c r="A21" s="29" t="s">
        <v>17</v>
      </c>
      <c r="B21" s="28"/>
      <c r="C21" s="56" t="s">
        <v>10</v>
      </c>
      <c r="D21" s="29"/>
      <c r="E21" s="29" t="s">
        <v>10</v>
      </c>
      <c r="F21" s="29"/>
      <c r="G21" s="28" t="s">
        <v>53</v>
      </c>
      <c r="H21" s="57"/>
      <c r="I21" s="57" t="s">
        <v>54</v>
      </c>
    </row>
    <row r="22" spans="1:9" ht="11.25" customHeight="1">
      <c r="A22" s="23" t="s">
        <v>39</v>
      </c>
      <c r="B22" s="23"/>
      <c r="C22" s="21" t="s">
        <v>10</v>
      </c>
      <c r="D22" s="23"/>
      <c r="E22" s="23" t="s">
        <v>40</v>
      </c>
      <c r="F22" s="23"/>
      <c r="G22" s="23" t="s">
        <v>41</v>
      </c>
      <c r="H22" s="22"/>
      <c r="I22" s="22" t="s">
        <v>42</v>
      </c>
    </row>
    <row r="23" spans="1:9" ht="11.25" customHeight="1">
      <c r="A23" s="83" t="s">
        <v>18</v>
      </c>
      <c r="B23" s="83"/>
      <c r="C23" s="83"/>
      <c r="D23" s="11"/>
      <c r="E23" s="27"/>
      <c r="F23" s="11"/>
      <c r="G23" s="27"/>
      <c r="H23" s="27"/>
      <c r="I23" s="12"/>
    </row>
    <row r="24" spans="1:9" ht="11.25" customHeight="1">
      <c r="A24" s="7" t="s">
        <v>94</v>
      </c>
      <c r="B24" s="7"/>
      <c r="C24" s="6"/>
      <c r="D24" s="7"/>
      <c r="E24" s="24" t="s">
        <v>68</v>
      </c>
      <c r="F24" s="7"/>
      <c r="G24" s="24" t="s">
        <v>76</v>
      </c>
      <c r="H24" s="24"/>
      <c r="I24" s="16" t="s">
        <v>44</v>
      </c>
    </row>
    <row r="25" spans="1:9" ht="11.25" customHeight="1">
      <c r="A25" s="18" t="s">
        <v>17</v>
      </c>
      <c r="B25" s="4"/>
      <c r="C25" s="2"/>
      <c r="D25" s="4"/>
      <c r="E25" s="25" t="s">
        <v>69</v>
      </c>
      <c r="F25" s="4"/>
      <c r="G25" s="25" t="s">
        <v>19</v>
      </c>
      <c r="H25" s="25"/>
      <c r="I25" s="19" t="s">
        <v>45</v>
      </c>
    </row>
    <row r="26" spans="1:9" ht="11.25" customHeight="1">
      <c r="A26" s="11"/>
      <c r="B26" s="11"/>
      <c r="C26" s="13"/>
      <c r="D26" s="11"/>
      <c r="E26" s="14"/>
      <c r="F26" s="11"/>
      <c r="G26" s="14"/>
      <c r="H26" s="14"/>
      <c r="I26" s="15" t="s">
        <v>64</v>
      </c>
    </row>
    <row r="27" spans="1:9" ht="11.25" customHeight="1">
      <c r="A27" s="26" t="s">
        <v>95</v>
      </c>
      <c r="B27" s="26"/>
      <c r="C27" s="21"/>
      <c r="D27" s="23"/>
      <c r="E27" s="26" t="s">
        <v>70</v>
      </c>
      <c r="F27" s="23"/>
      <c r="G27" s="20" t="s">
        <v>10</v>
      </c>
      <c r="H27" s="20"/>
      <c r="I27" s="22" t="s">
        <v>20</v>
      </c>
    </row>
    <row r="28" spans="1:9" ht="11.25" customHeight="1">
      <c r="A28" s="26" t="s">
        <v>24</v>
      </c>
      <c r="B28" s="26"/>
      <c r="C28" s="21"/>
      <c r="D28" s="23"/>
      <c r="E28" s="26" t="s">
        <v>71</v>
      </c>
      <c r="F28" s="23"/>
      <c r="G28" s="26" t="s">
        <v>21</v>
      </c>
      <c r="H28" s="26"/>
      <c r="I28" s="22" t="s">
        <v>22</v>
      </c>
    </row>
    <row r="29" ht="11.25" customHeight="1">
      <c r="A29" s="62" t="s">
        <v>96</v>
      </c>
    </row>
  </sheetData>
  <mergeCells count="9">
    <mergeCell ref="A5:I5"/>
    <mergeCell ref="A8:C8"/>
    <mergeCell ref="A23:C23"/>
    <mergeCell ref="A7:C7"/>
    <mergeCell ref="A6:C6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  <ignoredErrors>
    <ignoredError sqref="I10 I11 I15 I18 I9 I27:I28 I22 I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2009-03-08T21:58:21Z</cp:lastPrinted>
  <dcterms:created xsi:type="dcterms:W3CDTF">2004-01-20T13:00:22Z</dcterms:created>
  <dcterms:modified xsi:type="dcterms:W3CDTF">2010-02-23T15:38:35Z</dcterms:modified>
  <cp:category/>
  <cp:version/>
  <cp:contentType/>
  <cp:contentStatus/>
</cp:coreProperties>
</file>