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8990" windowHeight="11535" tabRatio="808" activeTab="0"/>
  </bookViews>
  <sheets>
    <sheet name="Text" sheetId="1" r:id="rId1"/>
    <sheet name="Table01" sheetId="2" r:id="rId2"/>
    <sheet name="Table02" sheetId="3" r:id="rId3"/>
  </sheets>
  <definedNames/>
  <calcPr fullCalcOnLoad="1"/>
</workbook>
</file>

<file path=xl/sharedStrings.xml><?xml version="1.0" encoding="utf-8"?>
<sst xmlns="http://schemas.openxmlformats.org/spreadsheetml/2006/main" count="585" uniqueCount="325">
  <si>
    <t>TABLE 1</t>
  </si>
  <si>
    <r>
      <t>CONGO (KINSHASA): PRODUCTION OF MINERAL COMMODITIES</t>
    </r>
    <r>
      <rPr>
        <vertAlign val="superscript"/>
        <sz val="8"/>
        <color indexed="8"/>
        <rFont val="Times New Roman"/>
        <family val="1"/>
      </rPr>
      <t>1</t>
    </r>
  </si>
  <si>
    <t>(Metric tons unless otherwise specified)</t>
  </si>
  <si>
    <r>
      <t>Commodity</t>
    </r>
    <r>
      <rPr>
        <vertAlign val="superscript"/>
        <sz val="8"/>
        <color indexed="8"/>
        <rFont val="Times New Roman"/>
        <family val="1"/>
      </rPr>
      <t>2</t>
    </r>
  </si>
  <si>
    <t>METALS</t>
  </si>
  <si>
    <t>Cobalt:</t>
  </si>
  <si>
    <r>
      <t>Mine output, Co content</t>
    </r>
    <r>
      <rPr>
        <vertAlign val="superscript"/>
        <sz val="8"/>
        <color indexed="8"/>
        <rFont val="Times New Roman"/>
        <family val="1"/>
      </rPr>
      <t>e, 3</t>
    </r>
  </si>
  <si>
    <t>r</t>
  </si>
  <si>
    <r>
      <t>Metal, Co content</t>
    </r>
    <r>
      <rPr>
        <vertAlign val="superscript"/>
        <sz val="8"/>
        <color indexed="8"/>
        <rFont val="Times New Roman"/>
        <family val="1"/>
      </rPr>
      <t>4</t>
    </r>
  </si>
  <si>
    <t>Copper:</t>
  </si>
  <si>
    <r>
      <t>Mine output, Cu content</t>
    </r>
    <r>
      <rPr>
        <vertAlign val="superscript"/>
        <sz val="8"/>
        <color indexed="8"/>
        <rFont val="Times New Roman"/>
        <family val="1"/>
      </rPr>
      <t>e</t>
    </r>
  </si>
  <si>
    <t>Refined</t>
  </si>
  <si>
    <r>
      <t>Germanium, mine output, Ge content</t>
    </r>
    <r>
      <rPr>
        <vertAlign val="superscript"/>
        <sz val="8"/>
        <color indexed="8"/>
        <rFont val="Times New Roman"/>
        <family val="1"/>
      </rPr>
      <t>e</t>
    </r>
  </si>
  <si>
    <t>kilograms</t>
  </si>
  <si>
    <r>
      <t>Gold, mine output, Au content</t>
    </r>
    <r>
      <rPr>
        <vertAlign val="superscript"/>
        <sz val="8"/>
        <color indexed="8"/>
        <rFont val="Times New Roman"/>
        <family val="1"/>
      </rPr>
      <t>e</t>
    </r>
  </si>
  <si>
    <t>do.</t>
  </si>
  <si>
    <t>Niobium (columbium) and tantalum:</t>
  </si>
  <si>
    <t>Columbite-tantalite concentrate:</t>
  </si>
  <si>
    <r>
      <t>Nb content</t>
    </r>
    <r>
      <rPr>
        <vertAlign val="superscript"/>
        <sz val="8"/>
        <color indexed="8"/>
        <rFont val="Times New Roman"/>
        <family val="1"/>
      </rPr>
      <t>e</t>
    </r>
  </si>
  <si>
    <r>
      <t>Ta content</t>
    </r>
    <r>
      <rPr>
        <vertAlign val="superscript"/>
        <sz val="8"/>
        <color indexed="8"/>
        <rFont val="Times New Roman"/>
        <family val="1"/>
      </rPr>
      <t>e</t>
    </r>
  </si>
  <si>
    <t>Pyrochlore concentrate:</t>
  </si>
  <si>
    <t>e</t>
  </si>
  <si>
    <t>--</t>
  </si>
  <si>
    <t>Nb content</t>
  </si>
  <si>
    <t>Cassiterite concentrate:</t>
  </si>
  <si>
    <t>Silver, mine output, Ag content</t>
  </si>
  <si>
    <t>Steel, crude</t>
  </si>
  <si>
    <t>NA</t>
  </si>
  <si>
    <t>Tin, mine output, cassiterite concentrate:</t>
  </si>
  <si>
    <r>
      <t>Sn content</t>
    </r>
    <r>
      <rPr>
        <vertAlign val="superscript"/>
        <sz val="8"/>
        <color indexed="8"/>
        <rFont val="Times New Roman"/>
        <family val="1"/>
      </rPr>
      <t>e</t>
    </r>
  </si>
  <si>
    <t>Tungsten, mine output, concentrate:</t>
  </si>
  <si>
    <r>
      <t>W content</t>
    </r>
    <r>
      <rPr>
        <vertAlign val="superscript"/>
        <sz val="8"/>
        <color indexed="8"/>
        <rFont val="Times New Roman"/>
        <family val="1"/>
      </rPr>
      <t>e</t>
    </r>
  </si>
  <si>
    <t>Zinc, mine output, Zn content</t>
  </si>
  <si>
    <t>INDUSTRIAL MINERALS</t>
  </si>
  <si>
    <t>Cement, hydraulic</t>
  </si>
  <si>
    <t>Artisanal</t>
  </si>
  <si>
    <t>thousand carats</t>
  </si>
  <si>
    <t>Large-scale</t>
  </si>
  <si>
    <t>Total</t>
  </si>
  <si>
    <t>Stone, crushed</t>
  </si>
  <si>
    <r>
      <t>Sulfuric acid</t>
    </r>
    <r>
      <rPr>
        <vertAlign val="superscript"/>
        <sz val="8"/>
        <color indexed="8"/>
        <rFont val="Times New Roman"/>
        <family val="1"/>
      </rPr>
      <t>e</t>
    </r>
  </si>
  <si>
    <t>MINERAL FUELS AND RELATED MATERIALS</t>
  </si>
  <si>
    <t>Coal, bituminous</t>
  </si>
  <si>
    <t>Petroleum, crude</t>
  </si>
  <si>
    <t>thousand 42-gallon barrels</t>
  </si>
  <si>
    <r>
      <t>e</t>
    </r>
    <r>
      <rPr>
        <sz val="8"/>
        <color indexed="8"/>
        <rFont val="Times New Roman"/>
        <family val="1"/>
      </rPr>
      <t xml:space="preserve">Estimated; estimated data are rounded to no more than three significant digits; may not add to totals shown.  </t>
    </r>
    <r>
      <rPr>
        <vertAlign val="superscript"/>
        <sz val="8"/>
        <color indexed="8"/>
        <rFont val="Times New Roman"/>
        <family val="1"/>
      </rPr>
      <t>r</t>
    </r>
    <r>
      <rPr>
        <sz val="8"/>
        <color indexed="8"/>
        <rFont val="Times New Roman"/>
        <family val="1"/>
      </rPr>
      <t>Revised.  do. Ditto.  NA Not available.  -- Zero.</t>
    </r>
  </si>
  <si>
    <r>
      <t>1</t>
    </r>
    <r>
      <rPr>
        <sz val="8"/>
        <color indexed="8"/>
        <rFont val="Times New Roman"/>
        <family val="1"/>
      </rPr>
      <t>Table includes data available through February 27, 2015.</t>
    </r>
  </si>
  <si>
    <r>
      <t>3</t>
    </r>
    <r>
      <rPr>
        <sz val="8"/>
        <color indexed="8"/>
        <rFont val="Times New Roman"/>
        <family val="1"/>
      </rPr>
      <t>Includes mine production and reprocessed tailings.</t>
    </r>
  </si>
  <si>
    <r>
      <t>4</t>
    </r>
    <r>
      <rPr>
        <sz val="8"/>
        <color indexed="8"/>
        <rFont val="Times New Roman"/>
        <family val="1"/>
      </rPr>
      <t>Salable refined production only; excludes white alloy and matte.</t>
    </r>
  </si>
  <si>
    <t>TABLE 2</t>
  </si>
  <si>
    <t>CONGO (KINSHASA):  STRUCTURE OF THE MINERAL INDUSTRY IN 2013</t>
  </si>
  <si>
    <t>Major operating companies</t>
  </si>
  <si>
    <t>Commodity</t>
  </si>
  <si>
    <t xml:space="preserve"> and major equity owners</t>
  </si>
  <si>
    <t>Location of main facilities</t>
  </si>
  <si>
    <t>Annual capacity</t>
  </si>
  <si>
    <t>Cement</t>
  </si>
  <si>
    <t xml:space="preserve">Cimenterie de Lukala (HeidelbergCement AG, </t>
  </si>
  <si>
    <t>Lukala plant near Kinshasa</t>
  </si>
  <si>
    <t>420,000.</t>
  </si>
  <si>
    <t>55%)</t>
  </si>
  <si>
    <t>Do.</t>
  </si>
  <si>
    <t xml:space="preserve">Cimenterie Nationale SARL (Nova </t>
  </si>
  <si>
    <t>Kimpese plant, 40 kilometers south of Kinshasa</t>
  </si>
  <si>
    <t>300,000.</t>
  </si>
  <si>
    <t>Cimangola, 58%)</t>
  </si>
  <si>
    <t xml:space="preserve">Ciment et Matériaux du Katanga [Enterprise </t>
  </si>
  <si>
    <t xml:space="preserve">Lubudi plant, between Likasi and Kolwezi, </t>
  </si>
  <si>
    <t>87,000.</t>
  </si>
  <si>
    <t xml:space="preserve">Malta Forrest SPRL (EGMF), 50.27%, and </t>
  </si>
  <si>
    <t>Katanga Province</t>
  </si>
  <si>
    <t>Générale des Carrières et des Mines</t>
  </si>
  <si>
    <t>(Gécamines), 49.73%]</t>
  </si>
  <si>
    <t>Interlacs (HeidelbergCement AG, 70%)</t>
  </si>
  <si>
    <t>Kabimba plant near Lubumbashi</t>
  </si>
  <si>
    <t>50,000.</t>
  </si>
  <si>
    <t xml:space="preserve">do. </t>
  </si>
  <si>
    <r>
      <t>Katana plant in Sud-Kivu Province</t>
    </r>
    <r>
      <rPr>
        <vertAlign val="superscript"/>
        <sz val="8"/>
        <color indexed="8"/>
        <rFont val="Times New Roman"/>
        <family val="1"/>
      </rPr>
      <t>1</t>
    </r>
  </si>
  <si>
    <t>25,000.</t>
  </si>
  <si>
    <t>Coal</t>
  </si>
  <si>
    <t xml:space="preserve">La Générale des Carrières et des Mines </t>
  </si>
  <si>
    <t>Luena Mine</t>
  </si>
  <si>
    <t>NA.</t>
  </si>
  <si>
    <t>(Gécamines)</t>
  </si>
  <si>
    <t>Copper and cobalt:</t>
  </si>
  <si>
    <t>Mine</t>
  </si>
  <si>
    <t xml:space="preserve">KOV and KTO Mines </t>
  </si>
  <si>
    <t>Mutanda Mining SPRL (Glencore Xstrata plc,</t>
  </si>
  <si>
    <t>Mutanda Mine</t>
  </si>
  <si>
    <t>Tenke Fungurume Mining SARL [Freeport</t>
  </si>
  <si>
    <t>Tenke Fungurume Mine</t>
  </si>
  <si>
    <t>McMoran Copper &amp; Gold Inc., 56%;</t>
  </si>
  <si>
    <t>des Carrières et des Mines (Gécamines), 20%]</t>
  </si>
  <si>
    <t>Frontier Mine</t>
  </si>
  <si>
    <t>80,000 copper.</t>
  </si>
  <si>
    <t>Boss Mining SPRL [Eurasian Natural Resources</t>
  </si>
  <si>
    <t>Mukondo Mountain Mine</t>
  </si>
  <si>
    <t>Comide Mine</t>
  </si>
  <si>
    <t>Kamfundwa, Kamoya Central, Kamoya</t>
  </si>
  <si>
    <t xml:space="preserve">South, Kilamusembu, and Shangalowe </t>
  </si>
  <si>
    <t>Mines</t>
  </si>
  <si>
    <t xml:space="preserve">Compagnie Minière du Sud Katanga </t>
  </si>
  <si>
    <t>Luiswishi Mine near Lubumbashi</t>
  </si>
  <si>
    <t xml:space="preserve">10,000 copper; </t>
  </si>
  <si>
    <t>[subsidiary of La Générale des Carrières et</t>
  </si>
  <si>
    <t>4,000 cobalt.</t>
  </si>
  <si>
    <t>des Mines (Gécamines)]</t>
  </si>
  <si>
    <t>MMG Ltd.</t>
  </si>
  <si>
    <t>Kinsevere Mine</t>
  </si>
  <si>
    <t>60,000 copper.</t>
  </si>
  <si>
    <t>Artisanal miners</t>
  </si>
  <si>
    <t>Mines in Katanga Province</t>
  </si>
  <si>
    <t>Tiger Resources Ltd., 60%, and La Générale</t>
  </si>
  <si>
    <t>Kipoi Mine</t>
  </si>
  <si>
    <t>40,000 copper.</t>
  </si>
  <si>
    <t>des Carrières et des Mines (Gécamines), 40%</t>
  </si>
  <si>
    <t xml:space="preserve">Ruashi Mining SPRL [Metorex Group, 75% </t>
  </si>
  <si>
    <t>Ruashi Mine</t>
  </si>
  <si>
    <t>36,000 copper;</t>
  </si>
  <si>
    <t>(subsidiary of Jinchuan Group)]</t>
  </si>
  <si>
    <t>5,000 cobalt.</t>
  </si>
  <si>
    <t xml:space="preserve">Chemaf SPRL (subsidiary of Shalina </t>
  </si>
  <si>
    <t>Etoile Mine</t>
  </si>
  <si>
    <t>Resources Ltd.)</t>
  </si>
  <si>
    <t>Shituru Mining Corp. SPRL</t>
  </si>
  <si>
    <t xml:space="preserve">Société Minière du Katanga SPRL (Somika) </t>
  </si>
  <si>
    <t>3,000 cobalt.</t>
  </si>
  <si>
    <t>Anvil Mining Congo SARL (Mawson West</t>
  </si>
  <si>
    <t>Dikulushi Mine</t>
  </si>
  <si>
    <t>20,000 copper.</t>
  </si>
  <si>
    <t>Ltd., 90%)</t>
  </si>
  <si>
    <t xml:space="preserve">La Société pour le Traitement du Terril de </t>
  </si>
  <si>
    <t xml:space="preserve">Big Hill tailings treatment plant at </t>
  </si>
  <si>
    <t>3,500 copper;</t>
  </si>
  <si>
    <t xml:space="preserve">Lubumbashi (STL)  [Enterprise Générale </t>
  </si>
  <si>
    <t>Lubumbashi</t>
  </si>
  <si>
    <t>5,500 cobalt.</t>
  </si>
  <si>
    <t>Malta Forrest SPRL (EGMF), 70%, and La</t>
  </si>
  <si>
    <t>Black copper</t>
  </si>
  <si>
    <t>Plant in Lubumbashi</t>
  </si>
  <si>
    <t>Rubamin SPRL</t>
  </si>
  <si>
    <t>Plant in Likasi</t>
  </si>
  <si>
    <t>Plant near Lubumbashi</t>
  </si>
  <si>
    <t>8,000 copper.</t>
  </si>
  <si>
    <t>See footnotes at end of table.</t>
  </si>
  <si>
    <t>TABLE 2—Continued</t>
  </si>
  <si>
    <t>Katanga Mining Ltd.</t>
  </si>
  <si>
    <t>Luilu plant</t>
  </si>
  <si>
    <r>
      <t>200,000</t>
    </r>
    <r>
      <rPr>
        <vertAlign val="superscript"/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copper;</t>
    </r>
  </si>
  <si>
    <t>8,000 cobalt.</t>
  </si>
  <si>
    <t>Mutanda Mining SPRL</t>
  </si>
  <si>
    <t>Mutanda plant</t>
  </si>
  <si>
    <t>200,000 copper.</t>
  </si>
  <si>
    <t xml:space="preserve">Tenke Fungurume Mining SARL </t>
  </si>
  <si>
    <t>Tenke Fungurume plant</t>
  </si>
  <si>
    <r>
      <t>195,000</t>
    </r>
    <r>
      <rPr>
        <vertAlign val="superscript"/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copper.</t>
    </r>
  </si>
  <si>
    <t>Kinsevere plant</t>
  </si>
  <si>
    <t>Boss Mining SPRL</t>
  </si>
  <si>
    <t>Luita plant near Lubumbashi</t>
  </si>
  <si>
    <t xml:space="preserve">Ruashi Mining SPRL </t>
  </si>
  <si>
    <t>Ruashi plant</t>
  </si>
  <si>
    <t>36,000 copper.</t>
  </si>
  <si>
    <t>Chemaf SPRL</t>
  </si>
  <si>
    <t>Usoke Avenue plant in Lubumbashi</t>
  </si>
  <si>
    <t>31,500 copper.</t>
  </si>
  <si>
    <t>Congo International Mining Corp.</t>
  </si>
  <si>
    <t>Plant in Katanga Province</t>
  </si>
  <si>
    <t>30,000 copper.</t>
  </si>
  <si>
    <t>Shituru plant</t>
  </si>
  <si>
    <t>Fonderie Electrique de Panda cobalt plant</t>
  </si>
  <si>
    <t>1,200 cobalt.</t>
  </si>
  <si>
    <t>12,000 copper.</t>
  </si>
  <si>
    <t>Diamond</t>
  </si>
  <si>
    <t>carats</t>
  </si>
  <si>
    <t xml:space="preserve">Mines at Aketi in Orientale Province, at </t>
  </si>
  <si>
    <r>
      <t>20,000,000.</t>
    </r>
    <r>
      <rPr>
        <vertAlign val="superscript"/>
        <sz val="8"/>
        <color indexed="8"/>
        <rFont val="Times New Roman"/>
        <family val="1"/>
      </rPr>
      <t>e</t>
    </r>
  </si>
  <si>
    <t xml:space="preserve">Bakongo, Bakwachimuna, and Tshibue in </t>
  </si>
  <si>
    <t>Kasai-Oriental Province, and at Tshikapa</t>
  </si>
  <si>
    <t>in Kasai-Occidental Province</t>
  </si>
  <si>
    <t>Société Minière de Bakwanga (MIBA)</t>
  </si>
  <si>
    <t xml:space="preserve">Mines at Mbuji Mayi in Kasai-Oriental </t>
  </si>
  <si>
    <r>
      <t>1,000,000.</t>
    </r>
    <r>
      <rPr>
        <vertAlign val="superscript"/>
        <sz val="8"/>
        <color indexed="8"/>
        <rFont val="Times New Roman"/>
        <family val="1"/>
      </rPr>
      <t>e</t>
    </r>
  </si>
  <si>
    <t>[Government, 80%, and Sibeka Group, 20%</t>
  </si>
  <si>
    <t>Province</t>
  </si>
  <si>
    <t>(which was owned by Mwana Africa plc)]</t>
  </si>
  <si>
    <t>Mine at Tshibwe</t>
  </si>
  <si>
    <t>600,000.</t>
  </si>
  <si>
    <t>Germanium</t>
  </si>
  <si>
    <t>20,000.</t>
  </si>
  <si>
    <t>Lubumbashi (STL)</t>
  </si>
  <si>
    <t>Gold</t>
  </si>
  <si>
    <t>Artisanal and small-scale miners</t>
  </si>
  <si>
    <t xml:space="preserve">Mines at 813 sites in Ituri Interim </t>
  </si>
  <si>
    <r>
      <t>6,000.</t>
    </r>
    <r>
      <rPr>
        <vertAlign val="superscript"/>
        <sz val="8"/>
        <color indexed="8"/>
        <rFont val="Times New Roman"/>
        <family val="1"/>
      </rPr>
      <t>e</t>
    </r>
  </si>
  <si>
    <t>Administration, including:</t>
  </si>
  <si>
    <t>343 sites in Mambasa Territory</t>
  </si>
  <si>
    <t>230 sites in Djugu Territory</t>
  </si>
  <si>
    <t xml:space="preserve">209 sites in Irumu Territory </t>
  </si>
  <si>
    <t xml:space="preserve">15 large mines and between 70 and 100 </t>
  </si>
  <si>
    <t>smaller mines at various sites in Nord-Kivu</t>
  </si>
  <si>
    <t>and Sud-Kivu Provinces</t>
  </si>
  <si>
    <t>AngloGold Ashanti Ltd., 45%, and Randgold</t>
  </si>
  <si>
    <t>Kibali Mine in Ituri District</t>
  </si>
  <si>
    <t>18,700.</t>
  </si>
  <si>
    <t>Resources Ltd., 45%</t>
  </si>
  <si>
    <t>Banro Corp.</t>
  </si>
  <si>
    <t>Namoya Mine in Maniema Province</t>
  </si>
  <si>
    <t>3,900.</t>
  </si>
  <si>
    <t>Twangiza Mine in Sud-Kivu Province</t>
  </si>
  <si>
    <t>3,100.</t>
  </si>
  <si>
    <t xml:space="preserve">Niobium (columbium) </t>
  </si>
  <si>
    <t>Société Minière du Kivu (Simikivu) [GfE</t>
  </si>
  <si>
    <r>
      <t>Lueshe Mine</t>
    </r>
    <r>
      <rPr>
        <vertAlign val="superscript"/>
        <sz val="8"/>
        <color indexed="8"/>
        <rFont val="Times New Roman"/>
        <family val="1"/>
      </rPr>
      <t>1</t>
    </r>
  </si>
  <si>
    <t>1,440 pyrochlore.</t>
  </si>
  <si>
    <t>and tantalum</t>
  </si>
  <si>
    <t xml:space="preserve">Metalle und Materialien GmbH of Germany, </t>
  </si>
  <si>
    <t>70%]</t>
  </si>
  <si>
    <t>Mines in Nyunzu Territory</t>
  </si>
  <si>
    <t>Mines in Manono Territory</t>
  </si>
  <si>
    <t xml:space="preserve">Petroleum, </t>
  </si>
  <si>
    <t>thousand</t>
  </si>
  <si>
    <t>Perenco REP (subsidiary of Perenco plc) and</t>
  </si>
  <si>
    <t xml:space="preserve">Kifuku, Kinkasi, Liawenda, Makelekese, </t>
  </si>
  <si>
    <t>5,480.</t>
  </si>
  <si>
    <t>crude</t>
  </si>
  <si>
    <t>42-gallon barrels</t>
  </si>
  <si>
    <t>Congolaise des Hydrocarbures SARL</t>
  </si>
  <si>
    <t>Muanda, Nsiamfuma, and Tschiende</t>
  </si>
  <si>
    <t>onshore wells</t>
  </si>
  <si>
    <t>Mibale, Motoba, and Tshiala offshore wells</t>
  </si>
  <si>
    <t>3,650.</t>
  </si>
  <si>
    <t>Silver</t>
  </si>
  <si>
    <t>Anvil Congo Mining SARL</t>
  </si>
  <si>
    <t>60,000.</t>
  </si>
  <si>
    <t>Kilimasimba quarry near Lubumbashi</t>
  </si>
  <si>
    <t>440,000.</t>
  </si>
  <si>
    <t>Sulfuric acid</t>
  </si>
  <si>
    <t>Sulfuric acid plants at Kolwezi and Shituru</t>
  </si>
  <si>
    <t>36,000.</t>
  </si>
  <si>
    <t>Mines in Malemba Nkulu Territory</t>
  </si>
  <si>
    <t>Mines in Lubudi Territory</t>
  </si>
  <si>
    <t>Mines in Bukama/Luena Territory</t>
  </si>
  <si>
    <t>3,600.</t>
  </si>
  <si>
    <t>Mineral Resources</t>
  </si>
  <si>
    <t>Tungsten</t>
  </si>
  <si>
    <t>Zinc</t>
  </si>
  <si>
    <t>15,000 zinc in zinc</t>
  </si>
  <si>
    <t>oxide.</t>
  </si>
  <si>
    <r>
      <t>e</t>
    </r>
    <r>
      <rPr>
        <sz val="8"/>
        <color indexed="8"/>
        <rFont val="Times New Roman"/>
        <family val="1"/>
      </rPr>
      <t>Estimated.  Do., do. Ditto.  NA Not available.</t>
    </r>
  </si>
  <si>
    <r>
      <t>1</t>
    </r>
    <r>
      <rPr>
        <sz val="8"/>
        <color indexed="8"/>
        <rFont val="Times New Roman"/>
        <family val="1"/>
      </rPr>
      <t>Not operating at the end of 2013.</t>
    </r>
  </si>
  <si>
    <t>75.2%, and Générale des Carrières et des</t>
  </si>
  <si>
    <t>Mines (Gécamines), 24.8%]</t>
  </si>
  <si>
    <t>Societe Anhui-Congo d'Investissment Minier</t>
  </si>
  <si>
    <t>Construction Group and Government)</t>
  </si>
  <si>
    <t xml:space="preserve">SPRL (Anhui Foreign Economic </t>
  </si>
  <si>
    <t>Mines in Kalemie Territory</t>
  </si>
  <si>
    <t>Mines in Pangi Territory</t>
  </si>
  <si>
    <t>Mines in Kalehe Territory</t>
  </si>
  <si>
    <t>Mines in Kailo Territory</t>
  </si>
  <si>
    <t>Congo Loyal Will Mining SPRL</t>
  </si>
  <si>
    <t>Congo Dong Fang International Mining SPRL</t>
  </si>
  <si>
    <r>
      <t>Gross weight</t>
    </r>
    <r>
      <rPr>
        <vertAlign val="superscript"/>
        <sz val="8"/>
        <color indexed="8"/>
        <rFont val="Times New Roman"/>
        <family val="1"/>
      </rPr>
      <t>5</t>
    </r>
  </si>
  <si>
    <r>
      <t>Diamond:</t>
    </r>
    <r>
      <rPr>
        <vertAlign val="superscript"/>
        <sz val="8"/>
        <color indexed="8"/>
        <rFont val="Times New Roman"/>
        <family val="1"/>
      </rPr>
      <t>6</t>
    </r>
  </si>
  <si>
    <r>
      <t>5</t>
    </r>
    <r>
      <rPr>
        <sz val="8"/>
        <color indexed="8"/>
        <rFont val="Times New Roman"/>
        <family val="1"/>
      </rPr>
      <t>Reported exports.</t>
    </r>
  </si>
  <si>
    <r>
      <t>6</t>
    </r>
    <r>
      <rPr>
        <sz val="8"/>
        <color indexed="8"/>
        <rFont val="Times New Roman"/>
        <family val="1"/>
      </rPr>
      <t>An estimated 20% of total diamond is gem quality; the majority of production is from artisanal mining.</t>
    </r>
  </si>
  <si>
    <t>(Gécamines), 30%]</t>
  </si>
  <si>
    <r>
      <t>Plant in Lubumbashi</t>
    </r>
    <r>
      <rPr>
        <vertAlign val="superscript"/>
        <sz val="8"/>
        <color indexed="8"/>
        <rFont val="Times New Roman"/>
        <family val="1"/>
      </rPr>
      <t>1</t>
    </r>
  </si>
  <si>
    <t>is inadequate to make reliable estimates of output.</t>
  </si>
  <si>
    <r>
      <t>2</t>
    </r>
    <r>
      <rPr>
        <sz val="8"/>
        <color indexed="8"/>
        <rFont val="Times New Roman"/>
        <family val="1"/>
      </rPr>
      <t>In addition to the commodities listed, tourmaline and crude construction materials, including brick clay, are produced, but available information</t>
    </r>
  </si>
  <si>
    <t>Lundin Mining Corp., 24%; Générale</t>
  </si>
  <si>
    <r>
      <t>30,000 copper</t>
    </r>
    <r>
      <rPr>
        <vertAlign val="superscript"/>
        <sz val="8"/>
        <color indexed="8"/>
        <rFont val="Times New Roman"/>
        <family val="1"/>
      </rPr>
      <t>e</t>
    </r>
    <r>
      <rPr>
        <sz val="8"/>
        <color indexed="8"/>
        <rFont val="Times New Roman"/>
        <family val="1"/>
      </rPr>
      <t>.</t>
    </r>
  </si>
  <si>
    <t>Carrières et des Mines (Gécamines), 30%]</t>
  </si>
  <si>
    <t>Corp. plc (ENRC), 70%, and Générale des</t>
  </si>
  <si>
    <t xml:space="preserve">Muanda International Oil Co. (Perenco plc, </t>
  </si>
  <si>
    <t>ODS Ltd., 17.7%)</t>
  </si>
  <si>
    <t>15,000 cobalt</t>
  </si>
  <si>
    <t>Tin:</t>
  </si>
  <si>
    <t>TABLE 1—Continued</t>
  </si>
  <si>
    <r>
      <t>250,000</t>
    </r>
    <r>
      <rPr>
        <vertAlign val="superscript"/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copper;</t>
    </r>
    <r>
      <rPr>
        <vertAlign val="superscript"/>
        <sz val="8"/>
        <color indexed="8"/>
        <rFont val="Times New Roman"/>
        <family val="1"/>
      </rPr>
      <t>e</t>
    </r>
  </si>
  <si>
    <r>
      <t>200,000 copper;</t>
    </r>
    <r>
      <rPr>
        <vertAlign val="superscript"/>
        <sz val="8"/>
        <color indexed="8"/>
        <rFont val="Times New Roman"/>
        <family val="1"/>
      </rPr>
      <t>e</t>
    </r>
  </si>
  <si>
    <r>
      <t>8,000 cobalt.</t>
    </r>
    <r>
      <rPr>
        <vertAlign val="superscript"/>
        <sz val="8"/>
        <color indexed="8"/>
        <rFont val="Times New Roman"/>
        <family val="1"/>
      </rPr>
      <t>e</t>
    </r>
  </si>
  <si>
    <r>
      <t>23,000 cobalt.</t>
    </r>
    <r>
      <rPr>
        <vertAlign val="superscript"/>
        <sz val="8"/>
        <color indexed="8"/>
        <rFont val="Times New Roman"/>
        <family val="1"/>
      </rPr>
      <t>e</t>
    </r>
  </si>
  <si>
    <r>
      <t>30,000</t>
    </r>
    <r>
      <rPr>
        <vertAlign val="superscript"/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copper.</t>
    </r>
    <r>
      <rPr>
        <vertAlign val="superscript"/>
        <sz val="8"/>
        <color indexed="8"/>
        <rFont val="Times New Roman"/>
        <family val="1"/>
      </rPr>
      <t>e</t>
    </r>
  </si>
  <si>
    <r>
      <t>50,000 copper;</t>
    </r>
    <r>
      <rPr>
        <vertAlign val="superscript"/>
        <sz val="8"/>
        <color indexed="8"/>
        <rFont val="Times New Roman"/>
        <family val="1"/>
      </rPr>
      <t>e</t>
    </r>
  </si>
  <si>
    <r>
      <t>2,500 cobalt.</t>
    </r>
    <r>
      <rPr>
        <vertAlign val="superscript"/>
        <sz val="8"/>
        <color indexed="8"/>
        <rFont val="Times New Roman"/>
        <family val="1"/>
      </rPr>
      <t>e</t>
    </r>
  </si>
  <si>
    <r>
      <t>45,000 copper.</t>
    </r>
    <r>
      <rPr>
        <vertAlign val="superscript"/>
        <sz val="8"/>
        <color indexed="8"/>
        <rFont val="Times New Roman"/>
        <family val="1"/>
      </rPr>
      <t>e</t>
    </r>
  </si>
  <si>
    <r>
      <t>40,000 copper;</t>
    </r>
    <r>
      <rPr>
        <vertAlign val="superscript"/>
        <sz val="8"/>
        <color indexed="8"/>
        <rFont val="Times New Roman"/>
        <family val="1"/>
      </rPr>
      <t>e</t>
    </r>
  </si>
  <si>
    <r>
      <t>1,900</t>
    </r>
    <r>
      <rPr>
        <vertAlign val="superscript"/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cobalt.</t>
    </r>
    <r>
      <rPr>
        <vertAlign val="superscript"/>
        <sz val="8"/>
        <color indexed="8"/>
        <rFont val="Times New Roman"/>
        <family val="1"/>
      </rPr>
      <t>e</t>
    </r>
  </si>
  <si>
    <r>
      <t>31,500</t>
    </r>
    <r>
      <rPr>
        <vertAlign val="superscript"/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copper;</t>
    </r>
    <r>
      <rPr>
        <vertAlign val="superscript"/>
        <sz val="8"/>
        <color indexed="8"/>
        <rFont val="Times New Roman"/>
        <family val="1"/>
      </rPr>
      <t>e</t>
    </r>
  </si>
  <si>
    <r>
      <t>2,400 cobalt.</t>
    </r>
    <r>
      <rPr>
        <vertAlign val="superscript"/>
        <sz val="8"/>
        <color indexed="8"/>
        <rFont val="Times New Roman"/>
        <family val="1"/>
      </rPr>
      <t>e</t>
    </r>
  </si>
  <si>
    <r>
      <t>20,000</t>
    </r>
    <r>
      <rPr>
        <vertAlign val="superscript"/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copper;</t>
    </r>
    <r>
      <rPr>
        <vertAlign val="superscript"/>
        <sz val="8"/>
        <color indexed="8"/>
        <rFont val="Times New Roman"/>
        <family val="1"/>
      </rPr>
      <t>e</t>
    </r>
  </si>
  <si>
    <r>
      <t>25,000 copper.</t>
    </r>
    <r>
      <rPr>
        <vertAlign val="superscript"/>
        <sz val="8"/>
        <color indexed="8"/>
        <rFont val="Times New Roman"/>
        <family val="1"/>
      </rPr>
      <t>e</t>
    </r>
  </si>
  <si>
    <r>
      <t>20,000 copper.</t>
    </r>
    <r>
      <rPr>
        <vertAlign val="superscript"/>
        <sz val="8"/>
        <color indexed="8"/>
        <rFont val="Times New Roman"/>
        <family val="1"/>
      </rPr>
      <t>e</t>
    </r>
  </si>
  <si>
    <r>
      <t>tantalite.</t>
    </r>
    <r>
      <rPr>
        <vertAlign val="superscript"/>
        <sz val="8"/>
        <color indexed="8"/>
        <rFont val="Times New Roman"/>
        <family val="1"/>
      </rPr>
      <t>e</t>
    </r>
  </si>
  <si>
    <r>
      <t>2,000</t>
    </r>
    <r>
      <rPr>
        <vertAlign val="superscript"/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cassiterite.</t>
    </r>
    <r>
      <rPr>
        <vertAlign val="superscript"/>
        <sz val="8"/>
        <color indexed="8"/>
        <rFont val="Times New Roman"/>
        <family val="1"/>
      </rPr>
      <t>e</t>
    </r>
  </si>
  <si>
    <r>
      <t>1,000</t>
    </r>
    <r>
      <rPr>
        <vertAlign val="superscript"/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cassiterite.</t>
    </r>
    <r>
      <rPr>
        <vertAlign val="superscript"/>
        <sz val="8"/>
        <color indexed="8"/>
        <rFont val="Times New Roman"/>
        <family val="1"/>
      </rPr>
      <t>e</t>
    </r>
  </si>
  <si>
    <r>
      <t>800</t>
    </r>
    <r>
      <rPr>
        <vertAlign val="superscript"/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cassiterite.</t>
    </r>
    <r>
      <rPr>
        <vertAlign val="superscript"/>
        <sz val="8"/>
        <color indexed="8"/>
        <rFont val="Times New Roman"/>
        <family val="1"/>
      </rPr>
      <t>e</t>
    </r>
  </si>
  <si>
    <r>
      <t>500</t>
    </r>
    <r>
      <rPr>
        <vertAlign val="superscript"/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cassiterite.</t>
    </r>
    <r>
      <rPr>
        <vertAlign val="superscript"/>
        <sz val="8"/>
        <color indexed="8"/>
        <rFont val="Times New Roman"/>
        <family val="1"/>
      </rPr>
      <t>e</t>
    </r>
  </si>
  <si>
    <r>
      <t>300</t>
    </r>
    <r>
      <rPr>
        <vertAlign val="superscript"/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cassiterite.</t>
    </r>
    <r>
      <rPr>
        <vertAlign val="superscript"/>
        <sz val="8"/>
        <color indexed="8"/>
        <rFont val="Times New Roman"/>
        <family val="1"/>
      </rPr>
      <t>e</t>
    </r>
  </si>
  <si>
    <r>
      <t>200 cassiterite.</t>
    </r>
    <r>
      <rPr>
        <vertAlign val="superscript"/>
        <sz val="8"/>
        <color indexed="8"/>
        <rFont val="Times New Roman"/>
        <family val="1"/>
      </rPr>
      <t>e</t>
    </r>
  </si>
  <si>
    <r>
      <t>58 wolframite.</t>
    </r>
    <r>
      <rPr>
        <vertAlign val="superscript"/>
        <sz val="8"/>
        <color indexed="8"/>
        <rFont val="Times New Roman"/>
        <family val="1"/>
      </rPr>
      <t>e</t>
    </r>
  </si>
  <si>
    <r>
      <t>33 wolframite.</t>
    </r>
    <r>
      <rPr>
        <vertAlign val="superscript"/>
        <sz val="8"/>
        <color indexed="8"/>
        <rFont val="Times New Roman"/>
        <family val="1"/>
      </rPr>
      <t>e</t>
    </r>
  </si>
  <si>
    <r>
      <t>40,000</t>
    </r>
    <r>
      <rPr>
        <vertAlign val="superscript"/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copper;</t>
    </r>
    <r>
      <rPr>
        <vertAlign val="superscript"/>
        <sz val="8"/>
        <color indexed="8"/>
        <rFont val="Times New Roman"/>
        <family val="1"/>
      </rPr>
      <t>e</t>
    </r>
  </si>
  <si>
    <t>180 columbite-</t>
  </si>
  <si>
    <t>140 columbite-</t>
  </si>
  <si>
    <t>90 columbite-</t>
  </si>
  <si>
    <t>20 columbite-</t>
  </si>
  <si>
    <t>10 columbite-</t>
  </si>
  <si>
    <r>
      <t>10,000 cobalt.</t>
    </r>
    <r>
      <rPr>
        <vertAlign val="superscript"/>
        <sz val="8"/>
        <color indexed="8"/>
        <rFont val="Times New Roman"/>
        <family val="1"/>
      </rPr>
      <t>e</t>
    </r>
  </si>
  <si>
    <t>Copper and cobalt—Continued:</t>
  </si>
  <si>
    <t xml:space="preserve"> 69%, and Fleurette Properties Ltd., 31%)</t>
  </si>
  <si>
    <t>Eurasian Natural Resources Corp. plc (ENRC)</t>
  </si>
  <si>
    <r>
      <t>195,000</t>
    </r>
    <r>
      <rPr>
        <vertAlign val="superscript"/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copper;</t>
    </r>
  </si>
  <si>
    <t>CONGO (KINSHASA): STRUCTURE OF THE MINERAL INDUSTRY IN 2013</t>
  </si>
  <si>
    <t>21,600 copper.</t>
  </si>
  <si>
    <t>50%; Teikoku Oil Co. Ltd., 32.3%;</t>
  </si>
  <si>
    <t>Malaysian Smelting Corp. Bhd. and Mining</t>
  </si>
  <si>
    <t>Katanga Mining Ltd. [Glencore Xstrata plc,</t>
  </si>
  <si>
    <t>This icon is linked to an embedded text document. Double-click on the icon to view the text document.</t>
  </si>
  <si>
    <t>The Mineral Industry of Congo (Kinshasa) in 2013</t>
  </si>
  <si>
    <t>This workbook includes an embedded Word document and two tables (see tabs below).</t>
  </si>
  <si>
    <t>This report is included in USGS Minerals Yearbook 2013, volume III, Area Reports—International.</t>
  </si>
  <si>
    <t>Advance release:</t>
  </si>
  <si>
    <t>Final release:</t>
  </si>
  <si>
    <t>December 30, 2016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</si>
</sst>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\-??_);_(@_)"/>
    <numFmt numFmtId="165" formatCode="_(* #,##0_);_(* \(#,##0\);_(* \-_);_(@_)"/>
    <numFmt numFmtId="166" formatCode="[$-409]mmmm\ d\,\ yyyy;@"/>
  </numFmts>
  <fonts count="44"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1" fontId="2" fillId="0" borderId="10" xfId="42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vertical="center"/>
    </xf>
    <xf numFmtId="3" fontId="2" fillId="0" borderId="0" xfId="42" applyNumberFormat="1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indent="2"/>
    </xf>
    <xf numFmtId="165" fontId="2" fillId="0" borderId="10" xfId="43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>
      <alignment horizontal="left" vertical="center" indent="3"/>
    </xf>
    <xf numFmtId="3" fontId="2" fillId="0" borderId="0" xfId="42" applyNumberFormat="1" applyFont="1" applyFill="1" applyBorder="1" applyAlignment="1" applyProtection="1">
      <alignment horizontal="right" vertical="center"/>
      <protection/>
    </xf>
    <xf numFmtId="3" fontId="1" fillId="0" borderId="0" xfId="0" applyNumberFormat="1" applyFont="1" applyAlignment="1">
      <alignment/>
    </xf>
    <xf numFmtId="0" fontId="2" fillId="0" borderId="10" xfId="0" applyFont="1" applyFill="1" applyBorder="1" applyAlignment="1">
      <alignment horizontal="left" vertical="center" indent="4"/>
    </xf>
    <xf numFmtId="3" fontId="2" fillId="0" borderId="11" xfId="42" applyNumberFormat="1" applyFont="1" applyFill="1" applyBorder="1" applyAlignment="1" applyProtection="1">
      <alignment horizontal="right" vertical="center"/>
      <protection/>
    </xf>
    <xf numFmtId="0" fontId="2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 indent="1"/>
    </xf>
    <xf numFmtId="3" fontId="2" fillId="0" borderId="12" xfId="42" applyNumberFormat="1" applyFont="1" applyFill="1" applyBorder="1" applyAlignment="1" applyProtection="1">
      <alignment horizontal="right" vertical="center"/>
      <protection/>
    </xf>
    <xf numFmtId="0" fontId="3" fillId="0" borderId="12" xfId="0" applyFont="1" applyFill="1" applyBorder="1" applyAlignment="1">
      <alignment horizontal="left" vertical="center"/>
    </xf>
    <xf numFmtId="3" fontId="2" fillId="0" borderId="12" xfId="42" applyNumberFormat="1" applyFont="1" applyFill="1" applyBorder="1" applyAlignment="1" applyProtection="1">
      <alignment vertical="center"/>
      <protection/>
    </xf>
    <xf numFmtId="3" fontId="2" fillId="0" borderId="0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left" vertical="center"/>
    </xf>
    <xf numFmtId="3" fontId="2" fillId="0" borderId="12" xfId="0" applyNumberFormat="1" applyFont="1" applyBorder="1" applyAlignment="1">
      <alignment horizontal="left" vertical="center" indent="1"/>
    </xf>
    <xf numFmtId="3" fontId="2" fillId="0" borderId="12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left" indent="1"/>
    </xf>
    <xf numFmtId="3" fontId="2" fillId="0" borderId="12" xfId="0" applyNumberFormat="1" applyFont="1" applyBorder="1" applyAlignment="1">
      <alignment horizontal="left" vertical="center"/>
    </xf>
    <xf numFmtId="3" fontId="2" fillId="0" borderId="13" xfId="0" applyNumberFormat="1" applyFont="1" applyBorder="1" applyAlignment="1">
      <alignment horizontal="left" vertical="center" indent="1"/>
    </xf>
    <xf numFmtId="3" fontId="2" fillId="0" borderId="13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left" vertical="center" indent="1"/>
    </xf>
    <xf numFmtId="3" fontId="2" fillId="0" borderId="0" xfId="0" applyNumberFormat="1" applyFont="1" applyBorder="1" applyAlignment="1">
      <alignment horizontal="left" vertical="center"/>
    </xf>
    <xf numFmtId="3" fontId="2" fillId="0" borderId="10" xfId="0" applyNumberFormat="1" applyFont="1" applyBorder="1" applyAlignment="1">
      <alignment horizontal="left" vertical="center" indent="1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3" fontId="2" fillId="0" borderId="13" xfId="0" applyNumberFormat="1" applyFont="1" applyBorder="1" applyAlignment="1">
      <alignment horizontal="left" vertical="center" indent="2"/>
    </xf>
    <xf numFmtId="3" fontId="2" fillId="0" borderId="0" xfId="0" applyNumberFormat="1" applyFont="1" applyBorder="1" applyAlignment="1">
      <alignment horizontal="left" vertical="center" indent="2"/>
    </xf>
    <xf numFmtId="3" fontId="2" fillId="0" borderId="12" xfId="0" applyNumberFormat="1" applyFont="1" applyBorder="1" applyAlignment="1">
      <alignment horizontal="left" vertical="center" indent="2"/>
    </xf>
    <xf numFmtId="3" fontId="2" fillId="0" borderId="10" xfId="0" applyNumberFormat="1" applyFont="1" applyBorder="1" applyAlignment="1">
      <alignment horizontal="left" vertical="center" indent="2"/>
    </xf>
    <xf numFmtId="0" fontId="2" fillId="0" borderId="0" xfId="0" applyFont="1" applyBorder="1" applyAlignment="1">
      <alignment horizontal="left" indent="1"/>
    </xf>
    <xf numFmtId="0" fontId="1" fillId="0" borderId="0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left" indent="2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 indent="2"/>
    </xf>
    <xf numFmtId="0" fontId="2" fillId="0" borderId="13" xfId="0" applyFont="1" applyBorder="1" applyAlignment="1">
      <alignment horizontal="left" indent="1"/>
    </xf>
    <xf numFmtId="0" fontId="2" fillId="0" borderId="0" xfId="0" applyFont="1" applyBorder="1" applyAlignment="1">
      <alignment horizontal="left" indent="2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indent="2"/>
    </xf>
    <xf numFmtId="0" fontId="2" fillId="0" borderId="13" xfId="0" applyFont="1" applyBorder="1" applyAlignment="1">
      <alignment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3" fontId="4" fillId="0" borderId="14" xfId="0" applyNumberFormat="1" applyFont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3" fontId="2" fillId="0" borderId="0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66" fontId="7" fillId="0" borderId="0" xfId="0" applyNumberFormat="1" applyFont="1" applyAlignment="1">
      <alignment/>
    </xf>
    <xf numFmtId="166" fontId="7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3" fontId="2" fillId="0" borderId="12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3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82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18.7109375" style="0" customWidth="1"/>
    <col min="2" max="2" width="14.140625" style="0" bestFit="1" customWidth="1"/>
    <col min="7" max="7" width="12.140625" style="0" customWidth="1"/>
  </cols>
  <sheetData>
    <row r="1" spans="1:2" ht="12.75">
      <c r="A1" s="72"/>
      <c r="B1" s="72"/>
    </row>
    <row r="2" spans="1:2" ht="12.75">
      <c r="A2" s="72"/>
      <c r="B2" s="72"/>
    </row>
    <row r="3" spans="1:2" ht="12.75">
      <c r="A3" s="72"/>
      <c r="B3" s="72"/>
    </row>
    <row r="4" spans="1:2" ht="12.75">
      <c r="A4" s="72"/>
      <c r="B4" s="72"/>
    </row>
    <row r="5" spans="1:2" ht="12.75">
      <c r="A5" s="73"/>
      <c r="B5" s="72"/>
    </row>
    <row r="6" spans="1:2" ht="12.75">
      <c r="A6" s="73"/>
      <c r="B6" s="72"/>
    </row>
    <row r="7" spans="1:7" ht="12.75">
      <c r="A7" s="79" t="s">
        <v>321</v>
      </c>
      <c r="B7" s="79"/>
      <c r="C7" s="79"/>
      <c r="D7" s="79"/>
      <c r="E7" s="79"/>
      <c r="F7" s="79"/>
      <c r="G7" s="79"/>
    </row>
    <row r="8" spans="1:2" ht="12.75">
      <c r="A8" s="74"/>
      <c r="B8" s="72"/>
    </row>
    <row r="9" spans="1:2" ht="12.75">
      <c r="A9" s="75" t="s">
        <v>319</v>
      </c>
      <c r="B9" s="72"/>
    </row>
    <row r="10" spans="1:2" ht="12.75">
      <c r="A10" s="76" t="s">
        <v>320</v>
      </c>
      <c r="B10" s="72"/>
    </row>
    <row r="11" spans="1:2" ht="12.75">
      <c r="A11" s="76"/>
      <c r="B11" s="72"/>
    </row>
    <row r="12" spans="1:2" ht="12.75">
      <c r="A12" s="76"/>
      <c r="B12" s="72"/>
    </row>
    <row r="13" spans="1:2" ht="12.75">
      <c r="A13" s="76"/>
      <c r="B13" s="72"/>
    </row>
    <row r="14" spans="1:2" ht="12.75">
      <c r="A14" s="76"/>
      <c r="B14" s="72"/>
    </row>
    <row r="15" spans="1:2" ht="12.75">
      <c r="A15" s="76"/>
      <c r="B15" s="72"/>
    </row>
    <row r="16" spans="1:2" ht="12.75">
      <c r="A16" s="76"/>
      <c r="B16" s="72"/>
    </row>
    <row r="17" spans="1:2" ht="12.75">
      <c r="A17" s="76"/>
      <c r="B17" s="72"/>
    </row>
    <row r="18" spans="1:2" ht="12.75">
      <c r="A18" s="76" t="s">
        <v>318</v>
      </c>
      <c r="B18" s="72"/>
    </row>
    <row r="19" spans="1:2" ht="12.75">
      <c r="A19" s="72"/>
      <c r="B19" s="77"/>
    </row>
    <row r="20" spans="1:2" ht="12.75">
      <c r="A20" s="76" t="s">
        <v>322</v>
      </c>
      <c r="B20" s="77">
        <v>42536</v>
      </c>
    </row>
    <row r="22" spans="1:2" ht="12.75">
      <c r="A22" s="76" t="s">
        <v>323</v>
      </c>
      <c r="B22" s="78" t="s">
        <v>324</v>
      </c>
    </row>
  </sheetData>
  <sheetProtection/>
  <mergeCells count="1">
    <mergeCell ref="A7:G7"/>
  </mergeCells>
  <printOptions/>
  <pageMargins left="0.7" right="0.7" top="0.75" bottom="0.75" header="0.3" footer="0.3"/>
  <pageSetup horizontalDpi="600" verticalDpi="600" orientation="portrait" r:id="rId4"/>
  <drawing r:id="rId3"/>
  <legacyDrawing r:id="rId2"/>
  <oleObjects>
    <oleObject progId="Document" dvAspect="DVASPECT_ICON" shapeId="1023893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Z63"/>
  <sheetViews>
    <sheetView zoomScaleSheetLayoutView="100" workbookViewId="0" topLeftCell="A1">
      <selection activeCell="A1" sqref="A1:N1"/>
    </sheetView>
  </sheetViews>
  <sheetFormatPr defaultColWidth="11.57421875" defaultRowHeight="12.75"/>
  <cols>
    <col min="1" max="1" width="14.28125" style="1" customWidth="1"/>
    <col min="2" max="2" width="13.00390625" style="1" customWidth="1"/>
    <col min="3" max="3" width="12.28125" style="1" customWidth="1"/>
    <col min="4" max="4" width="2.7109375" style="1" customWidth="1"/>
    <col min="5" max="5" width="7.421875" style="1" customWidth="1"/>
    <col min="6" max="6" width="2.7109375" style="1" customWidth="1"/>
    <col min="7" max="7" width="7.421875" style="1" customWidth="1"/>
    <col min="8" max="8" width="2.7109375" style="1" customWidth="1"/>
    <col min="9" max="9" width="7.8515625" style="1" customWidth="1"/>
    <col min="10" max="10" width="2.7109375" style="1" customWidth="1"/>
    <col min="11" max="11" width="7.57421875" style="1" customWidth="1"/>
    <col min="12" max="12" width="2.7109375" style="1" customWidth="1"/>
    <col min="13" max="13" width="7.57421875" style="1" customWidth="1"/>
    <col min="14" max="14" width="1.8515625" style="1" customWidth="1"/>
    <col min="15" max="26" width="11.57421875" style="1" hidden="1" customWidth="1"/>
    <col min="27" max="255" width="9.140625" style="1" customWidth="1"/>
    <col min="256" max="16384" width="11.57421875" style="1" customWidth="1"/>
  </cols>
  <sheetData>
    <row r="1" spans="1:14" ht="11.25" customHeight="1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ht="12" customHeight="1">
      <c r="A2" s="81" t="s">
        <v>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4" ht="11.25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14" ht="11.25" customHeight="1">
      <c r="A4" s="81" t="s">
        <v>2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4" ht="11.25" customHeight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</row>
    <row r="6" spans="1:14" ht="12" customHeight="1">
      <c r="A6" s="84" t="s">
        <v>3</v>
      </c>
      <c r="B6" s="84"/>
      <c r="C6" s="84"/>
      <c r="D6" s="3"/>
      <c r="E6" s="4">
        <v>2009</v>
      </c>
      <c r="F6" s="3"/>
      <c r="G6" s="4">
        <v>2010</v>
      </c>
      <c r="H6" s="3"/>
      <c r="I6" s="4">
        <v>2011</v>
      </c>
      <c r="J6" s="3"/>
      <c r="K6" s="4">
        <v>2012</v>
      </c>
      <c r="L6" s="3"/>
      <c r="M6" s="4">
        <v>2013</v>
      </c>
      <c r="N6" s="3"/>
    </row>
    <row r="7" spans="1:14" ht="11.25" customHeight="1">
      <c r="A7" s="84" t="s">
        <v>4</v>
      </c>
      <c r="B7" s="84"/>
      <c r="C7" s="84"/>
      <c r="D7" s="5"/>
      <c r="E7" s="6"/>
      <c r="F7" s="5"/>
      <c r="G7" s="6"/>
      <c r="H7" s="5"/>
      <c r="I7" s="6"/>
      <c r="J7" s="5"/>
      <c r="K7" s="6"/>
      <c r="L7" s="5"/>
      <c r="M7" s="6"/>
      <c r="N7" s="5"/>
    </row>
    <row r="8" spans="1:14" ht="11.25" customHeight="1">
      <c r="A8" s="7" t="s">
        <v>5</v>
      </c>
      <c r="B8" s="8"/>
      <c r="C8" s="3"/>
      <c r="D8" s="5"/>
      <c r="E8" s="6"/>
      <c r="F8" s="2"/>
      <c r="G8" s="6"/>
      <c r="H8" s="2"/>
      <c r="I8" s="6"/>
      <c r="J8" s="2"/>
      <c r="K8" s="6"/>
      <c r="L8" s="2"/>
      <c r="M8" s="6"/>
      <c r="N8" s="2"/>
    </row>
    <row r="9" spans="1:15" ht="12" customHeight="1">
      <c r="A9" s="8" t="s">
        <v>6</v>
      </c>
      <c r="B9" s="8"/>
      <c r="C9" s="3"/>
      <c r="D9" s="5"/>
      <c r="E9" s="6">
        <v>40000</v>
      </c>
      <c r="F9" s="9"/>
      <c r="G9" s="6">
        <v>60000</v>
      </c>
      <c r="H9" s="9"/>
      <c r="I9" s="6">
        <v>63000</v>
      </c>
      <c r="J9" s="10" t="s">
        <v>7</v>
      </c>
      <c r="K9" s="6">
        <v>52000</v>
      </c>
      <c r="L9" s="10" t="s">
        <v>7</v>
      </c>
      <c r="M9" s="6">
        <v>58000</v>
      </c>
      <c r="N9" s="9"/>
      <c r="O9" s="1">
        <f>((M9-K9)/K9)*100</f>
        <v>11.538461538461538</v>
      </c>
    </row>
    <row r="10" spans="1:15" ht="12" customHeight="1">
      <c r="A10" s="8" t="s">
        <v>8</v>
      </c>
      <c r="B10" s="11"/>
      <c r="C10" s="12"/>
      <c r="D10" s="5"/>
      <c r="E10" s="6">
        <v>2950</v>
      </c>
      <c r="F10" s="10" t="s">
        <v>7</v>
      </c>
      <c r="G10" s="6">
        <v>4222</v>
      </c>
      <c r="H10" s="9"/>
      <c r="I10" s="6">
        <v>3103</v>
      </c>
      <c r="J10" s="9"/>
      <c r="K10" s="6">
        <v>3021</v>
      </c>
      <c r="L10" s="9"/>
      <c r="M10" s="6">
        <v>3007</v>
      </c>
      <c r="N10" s="9"/>
      <c r="O10" s="1">
        <f>((M10-K10)/K10)*100</f>
        <v>-0.4634227077126779</v>
      </c>
    </row>
    <row r="11" spans="1:14" ht="11.25" customHeight="1">
      <c r="A11" s="7" t="s">
        <v>9</v>
      </c>
      <c r="B11" s="8"/>
      <c r="C11" s="3"/>
      <c r="D11" s="5"/>
      <c r="E11" s="6"/>
      <c r="F11" s="9"/>
      <c r="G11" s="6"/>
      <c r="H11" s="9"/>
      <c r="I11" s="6"/>
      <c r="J11" s="9"/>
      <c r="K11" s="6"/>
      <c r="L11" s="9"/>
      <c r="M11" s="6"/>
      <c r="N11" s="9"/>
    </row>
    <row r="12" spans="1:15" ht="11.25" customHeight="1">
      <c r="A12" s="8" t="s">
        <v>10</v>
      </c>
      <c r="B12" s="11"/>
      <c r="C12" s="3"/>
      <c r="D12" s="5"/>
      <c r="E12" s="6">
        <v>330000</v>
      </c>
      <c r="F12" s="9"/>
      <c r="G12" s="6">
        <v>420000</v>
      </c>
      <c r="H12" s="9"/>
      <c r="I12" s="6">
        <v>530000</v>
      </c>
      <c r="J12" s="9"/>
      <c r="K12" s="6">
        <v>660000</v>
      </c>
      <c r="L12" s="9"/>
      <c r="M12" s="6">
        <v>970000</v>
      </c>
      <c r="N12" s="9"/>
      <c r="O12" s="1">
        <f>((M12-K12)/K12)*100</f>
        <v>46.96969696969697</v>
      </c>
    </row>
    <row r="13" spans="1:15" ht="11.25" customHeight="1">
      <c r="A13" s="8" t="s">
        <v>11</v>
      </c>
      <c r="B13" s="13"/>
      <c r="C13" s="3"/>
      <c r="D13" s="5"/>
      <c r="E13" s="14">
        <v>166915</v>
      </c>
      <c r="F13" s="9"/>
      <c r="G13" s="14">
        <v>260759</v>
      </c>
      <c r="H13" s="9"/>
      <c r="I13" s="14">
        <v>362000</v>
      </c>
      <c r="J13" s="9"/>
      <c r="K13" s="14">
        <v>473000</v>
      </c>
      <c r="L13" s="10" t="s">
        <v>7</v>
      </c>
      <c r="M13" s="14">
        <v>684653</v>
      </c>
      <c r="N13" s="9"/>
      <c r="O13" s="1">
        <f>((M13-K13)/K13)*100</f>
        <v>44.74693446088795</v>
      </c>
    </row>
    <row r="14" spans="1:15" ht="11.25" customHeight="1">
      <c r="A14" s="7" t="s">
        <v>12</v>
      </c>
      <c r="B14" s="11"/>
      <c r="C14" s="12" t="s">
        <v>13</v>
      </c>
      <c r="D14" s="5"/>
      <c r="E14" s="6">
        <v>19000</v>
      </c>
      <c r="F14" s="9"/>
      <c r="G14" s="6">
        <v>17000</v>
      </c>
      <c r="H14" s="9"/>
      <c r="I14" s="6">
        <v>21000</v>
      </c>
      <c r="J14" s="9"/>
      <c r="K14" s="6">
        <v>15000</v>
      </c>
      <c r="L14" s="10" t="s">
        <v>7</v>
      </c>
      <c r="M14" s="6">
        <v>18000</v>
      </c>
      <c r="N14" s="9"/>
      <c r="O14" s="1">
        <f>((M14-K14)/K14)*100</f>
        <v>20</v>
      </c>
    </row>
    <row r="15" spans="1:15" ht="11.25" customHeight="1">
      <c r="A15" s="7" t="s">
        <v>14</v>
      </c>
      <c r="B15" s="13"/>
      <c r="C15" s="12" t="s">
        <v>15</v>
      </c>
      <c r="D15" s="5"/>
      <c r="E15" s="14">
        <v>11000</v>
      </c>
      <c r="F15" s="9"/>
      <c r="G15" s="14">
        <v>12000</v>
      </c>
      <c r="H15" s="9"/>
      <c r="I15" s="14">
        <v>12000</v>
      </c>
      <c r="J15" s="9"/>
      <c r="K15" s="14">
        <v>14000</v>
      </c>
      <c r="L15" s="9"/>
      <c r="M15" s="14">
        <v>17000</v>
      </c>
      <c r="N15" s="9"/>
      <c r="O15" s="1">
        <f>((M15-K15)/K15)*100</f>
        <v>21.428571428571427</v>
      </c>
    </row>
    <row r="16" spans="1:15" ht="11.25" customHeight="1">
      <c r="A16" s="7" t="s">
        <v>16</v>
      </c>
      <c r="B16" s="11"/>
      <c r="C16" s="3"/>
      <c r="D16" s="5"/>
      <c r="E16" s="6"/>
      <c r="F16" s="9"/>
      <c r="G16" s="6"/>
      <c r="H16" s="9"/>
      <c r="I16" s="6"/>
      <c r="J16" s="9"/>
      <c r="K16" s="6"/>
      <c r="L16" s="9"/>
      <c r="M16" s="6"/>
      <c r="N16" s="9"/>
      <c r="O16" s="15"/>
    </row>
    <row r="17" spans="1:15" ht="11.25" customHeight="1">
      <c r="A17" s="8" t="s">
        <v>17</v>
      </c>
      <c r="B17" s="13"/>
      <c r="C17" s="12"/>
      <c r="D17" s="5"/>
      <c r="E17" s="6"/>
      <c r="F17" s="9"/>
      <c r="G17" s="6"/>
      <c r="H17" s="9"/>
      <c r="I17" s="6"/>
      <c r="J17" s="9"/>
      <c r="K17" s="6"/>
      <c r="L17" s="9"/>
      <c r="M17" s="6"/>
      <c r="N17" s="9"/>
      <c r="O17" s="15"/>
    </row>
    <row r="18" spans="1:15" ht="12" customHeight="1">
      <c r="A18" s="11" t="s">
        <v>261</v>
      </c>
      <c r="B18" s="13"/>
      <c r="C18" s="12"/>
      <c r="D18" s="5"/>
      <c r="E18" s="6">
        <v>464</v>
      </c>
      <c r="F18" s="10" t="s">
        <v>7</v>
      </c>
      <c r="G18" s="6">
        <v>440</v>
      </c>
      <c r="H18" s="10" t="s">
        <v>7</v>
      </c>
      <c r="I18" s="6">
        <v>536</v>
      </c>
      <c r="J18" s="10" t="s">
        <v>7</v>
      </c>
      <c r="K18" s="6">
        <v>586</v>
      </c>
      <c r="L18" s="10" t="s">
        <v>7</v>
      </c>
      <c r="M18" s="6">
        <v>500</v>
      </c>
      <c r="N18" s="9"/>
      <c r="O18" s="1">
        <f>((M18-K18)/K18)*100</f>
        <v>-14.675767918088736</v>
      </c>
    </row>
    <row r="19" spans="1:15" ht="11.25" customHeight="1">
      <c r="A19" s="11" t="s">
        <v>18</v>
      </c>
      <c r="B19" s="16"/>
      <c r="C19" s="12"/>
      <c r="D19" s="5"/>
      <c r="E19" s="6">
        <v>80</v>
      </c>
      <c r="F19" s="10" t="s">
        <v>7</v>
      </c>
      <c r="G19" s="6">
        <v>80</v>
      </c>
      <c r="H19" s="10" t="s">
        <v>7</v>
      </c>
      <c r="I19" s="6">
        <v>90</v>
      </c>
      <c r="J19" s="10" t="s">
        <v>7</v>
      </c>
      <c r="K19" s="6">
        <v>100</v>
      </c>
      <c r="L19" s="10" t="s">
        <v>7</v>
      </c>
      <c r="M19" s="6">
        <v>90</v>
      </c>
      <c r="N19" s="9"/>
      <c r="O19" s="1">
        <f>((M19-K19)/K19)*100</f>
        <v>-10</v>
      </c>
    </row>
    <row r="20" spans="1:15" ht="11.25" customHeight="1">
      <c r="A20" s="11" t="s">
        <v>19</v>
      </c>
      <c r="B20" s="11"/>
      <c r="C20" s="12"/>
      <c r="D20" s="5"/>
      <c r="E20" s="6">
        <v>100</v>
      </c>
      <c r="F20" s="10" t="s">
        <v>7</v>
      </c>
      <c r="G20" s="6">
        <v>100</v>
      </c>
      <c r="H20" s="10" t="s">
        <v>7</v>
      </c>
      <c r="I20" s="6">
        <v>120</v>
      </c>
      <c r="J20" s="10" t="s">
        <v>7</v>
      </c>
      <c r="K20" s="6">
        <v>130</v>
      </c>
      <c r="L20" s="10" t="s">
        <v>7</v>
      </c>
      <c r="M20" s="6">
        <v>110</v>
      </c>
      <c r="N20" s="9"/>
      <c r="O20" s="1">
        <f>((M20-K20)/K20)*100</f>
        <v>-15.384615384615385</v>
      </c>
    </row>
    <row r="21" spans="1:15" ht="11.25" customHeight="1">
      <c r="A21" s="8" t="s">
        <v>20</v>
      </c>
      <c r="B21" s="11"/>
      <c r="C21" s="12"/>
      <c r="D21" s="5"/>
      <c r="E21" s="6"/>
      <c r="F21" s="9"/>
      <c r="G21" s="6"/>
      <c r="H21" s="9"/>
      <c r="I21" s="6"/>
      <c r="J21" s="9"/>
      <c r="K21" s="6"/>
      <c r="L21" s="9"/>
      <c r="M21" s="6"/>
      <c r="N21" s="9"/>
      <c r="O21" s="15"/>
    </row>
    <row r="22" spans="1:15" ht="12" customHeight="1">
      <c r="A22" s="11" t="s">
        <v>261</v>
      </c>
      <c r="B22" s="11"/>
      <c r="C22" s="12"/>
      <c r="D22" s="5"/>
      <c r="E22" s="6">
        <v>80</v>
      </c>
      <c r="F22" s="10" t="s">
        <v>21</v>
      </c>
      <c r="G22" s="14" t="s">
        <v>22</v>
      </c>
      <c r="H22" s="9"/>
      <c r="I22" s="14" t="s">
        <v>22</v>
      </c>
      <c r="J22" s="9"/>
      <c r="K22" s="14" t="s">
        <v>22</v>
      </c>
      <c r="L22" s="9"/>
      <c r="M22" s="14" t="s">
        <v>22</v>
      </c>
      <c r="N22" s="9"/>
      <c r="O22" s="15"/>
    </row>
    <row r="23" spans="1:15" ht="11.25" customHeight="1">
      <c r="A23" s="11" t="s">
        <v>23</v>
      </c>
      <c r="B23" s="11"/>
      <c r="C23" s="12"/>
      <c r="D23" s="5"/>
      <c r="E23" s="6">
        <v>40</v>
      </c>
      <c r="F23" s="10" t="s">
        <v>21</v>
      </c>
      <c r="G23" s="14" t="s">
        <v>22</v>
      </c>
      <c r="H23" s="9"/>
      <c r="I23" s="14" t="s">
        <v>22</v>
      </c>
      <c r="J23" s="9"/>
      <c r="K23" s="14" t="s">
        <v>22</v>
      </c>
      <c r="L23" s="9"/>
      <c r="M23" s="14" t="s">
        <v>22</v>
      </c>
      <c r="N23" s="9"/>
      <c r="O23" s="15"/>
    </row>
    <row r="24" spans="1:15" ht="11.25" customHeight="1">
      <c r="A24" s="8" t="s">
        <v>24</v>
      </c>
      <c r="B24" s="11"/>
      <c r="C24" s="12"/>
      <c r="D24" s="5"/>
      <c r="E24" s="6"/>
      <c r="F24" s="9"/>
      <c r="G24" s="14"/>
      <c r="H24" s="9"/>
      <c r="I24" s="14"/>
      <c r="J24" s="9"/>
      <c r="K24" s="14"/>
      <c r="L24" s="9"/>
      <c r="M24" s="14"/>
      <c r="N24" s="9"/>
      <c r="O24" s="15"/>
    </row>
    <row r="25" spans="1:15" ht="11.25" customHeight="1">
      <c r="A25" s="11" t="s">
        <v>261</v>
      </c>
      <c r="B25" s="11"/>
      <c r="C25" s="12"/>
      <c r="D25" s="5"/>
      <c r="E25" s="14">
        <v>15512</v>
      </c>
      <c r="F25" s="10" t="s">
        <v>7</v>
      </c>
      <c r="G25" s="14">
        <v>13415</v>
      </c>
      <c r="H25" s="10" t="s">
        <v>7</v>
      </c>
      <c r="I25" s="14">
        <v>9267</v>
      </c>
      <c r="J25" s="10" t="s">
        <v>7</v>
      </c>
      <c r="K25" s="14">
        <v>8018</v>
      </c>
      <c r="L25" s="10" t="s">
        <v>7</v>
      </c>
      <c r="M25" s="14">
        <v>6231</v>
      </c>
      <c r="N25" s="9"/>
      <c r="O25" s="15"/>
    </row>
    <row r="26" spans="1:15" ht="11.25" customHeight="1">
      <c r="A26" s="11" t="s">
        <v>18</v>
      </c>
      <c r="B26" s="11"/>
      <c r="C26" s="12"/>
      <c r="D26" s="5"/>
      <c r="E26" s="6">
        <v>150</v>
      </c>
      <c r="F26" s="9"/>
      <c r="G26" s="6">
        <v>130.2593863699992</v>
      </c>
      <c r="H26" s="9"/>
      <c r="I26" s="6">
        <v>90</v>
      </c>
      <c r="J26" s="9"/>
      <c r="K26" s="6">
        <v>80</v>
      </c>
      <c r="L26" s="9"/>
      <c r="M26" s="6">
        <v>60.24496619612462</v>
      </c>
      <c r="N26" s="9"/>
      <c r="O26" s="15"/>
    </row>
    <row r="27" spans="1:15" ht="11.25" customHeight="1">
      <c r="A27" s="11" t="s">
        <v>19</v>
      </c>
      <c r="B27" s="11"/>
      <c r="C27" s="12"/>
      <c r="D27" s="5"/>
      <c r="E27" s="6">
        <v>220</v>
      </c>
      <c r="F27" s="9"/>
      <c r="G27" s="6">
        <v>190</v>
      </c>
      <c r="H27" s="9"/>
      <c r="I27" s="6">
        <v>140</v>
      </c>
      <c r="J27" s="9"/>
      <c r="K27" s="6">
        <v>120</v>
      </c>
      <c r="L27" s="9"/>
      <c r="M27" s="6">
        <v>90</v>
      </c>
      <c r="N27" s="9"/>
      <c r="O27" s="15"/>
    </row>
    <row r="28" spans="1:15" ht="11.25" customHeight="1">
      <c r="A28" s="7" t="s">
        <v>25</v>
      </c>
      <c r="B28" s="13"/>
      <c r="C28" s="12" t="s">
        <v>13</v>
      </c>
      <c r="D28" s="5"/>
      <c r="E28" s="14" t="s">
        <v>22</v>
      </c>
      <c r="F28" s="9"/>
      <c r="G28" s="14">
        <v>6446</v>
      </c>
      <c r="H28" s="9"/>
      <c r="I28" s="14">
        <v>10080</v>
      </c>
      <c r="J28" s="9"/>
      <c r="K28" s="14">
        <v>12342</v>
      </c>
      <c r="L28" s="9"/>
      <c r="M28" s="14">
        <v>60431</v>
      </c>
      <c r="N28" s="9"/>
      <c r="O28" s="1">
        <f>((M28-K28)/K28)*100</f>
        <v>389.6370118295252</v>
      </c>
    </row>
    <row r="29" spans="1:15" ht="11.25" customHeight="1">
      <c r="A29" s="7" t="s">
        <v>26</v>
      </c>
      <c r="B29" s="8"/>
      <c r="C29" s="3"/>
      <c r="D29" s="5"/>
      <c r="E29" s="14" t="s">
        <v>27</v>
      </c>
      <c r="F29" s="10" t="s">
        <v>7</v>
      </c>
      <c r="G29" s="14" t="s">
        <v>27</v>
      </c>
      <c r="H29" s="10" t="s">
        <v>7</v>
      </c>
      <c r="I29" s="14" t="s">
        <v>27</v>
      </c>
      <c r="J29" s="10" t="s">
        <v>7</v>
      </c>
      <c r="K29" s="14" t="s">
        <v>27</v>
      </c>
      <c r="L29" s="10" t="s">
        <v>7</v>
      </c>
      <c r="M29" s="14" t="s">
        <v>27</v>
      </c>
      <c r="N29" s="9"/>
      <c r="O29" s="1" t="e">
        <f>((M29-K29)/K29)*100</f>
        <v>#VALUE!</v>
      </c>
    </row>
    <row r="30" spans="1:14" ht="11.25" customHeight="1">
      <c r="A30" s="7" t="s">
        <v>28</v>
      </c>
      <c r="B30" s="11"/>
      <c r="C30" s="3"/>
      <c r="D30" s="5"/>
      <c r="E30" s="14"/>
      <c r="F30" s="9"/>
      <c r="G30" s="14"/>
      <c r="H30" s="9"/>
      <c r="I30" s="14"/>
      <c r="J30" s="9"/>
      <c r="K30" s="14"/>
      <c r="L30" s="9"/>
      <c r="M30" s="14"/>
      <c r="N30" s="9"/>
    </row>
    <row r="31" spans="1:15" ht="12" customHeight="1">
      <c r="A31" s="8" t="s">
        <v>261</v>
      </c>
      <c r="B31" s="11"/>
      <c r="C31" s="3"/>
      <c r="D31" s="5"/>
      <c r="E31" s="14">
        <v>15512</v>
      </c>
      <c r="F31" s="10" t="s">
        <v>7</v>
      </c>
      <c r="G31" s="14">
        <v>13415</v>
      </c>
      <c r="H31" s="10" t="s">
        <v>7</v>
      </c>
      <c r="I31" s="14">
        <v>9267</v>
      </c>
      <c r="J31" s="10" t="s">
        <v>7</v>
      </c>
      <c r="K31" s="14">
        <v>8018</v>
      </c>
      <c r="L31" s="10" t="s">
        <v>7</v>
      </c>
      <c r="M31" s="14">
        <v>6231</v>
      </c>
      <c r="N31" s="9"/>
      <c r="O31" s="1">
        <f>((M31-K31)/K31)*100</f>
        <v>-22.287353454726865</v>
      </c>
    </row>
    <row r="32" spans="1:15" ht="11.25" customHeight="1">
      <c r="A32" s="8" t="s">
        <v>29</v>
      </c>
      <c r="B32" s="11"/>
      <c r="C32" s="3"/>
      <c r="D32" s="5"/>
      <c r="E32" s="6">
        <v>9300</v>
      </c>
      <c r="F32" s="10" t="s">
        <v>7</v>
      </c>
      <c r="G32" s="6">
        <v>8000</v>
      </c>
      <c r="H32" s="10" t="s">
        <v>7</v>
      </c>
      <c r="I32" s="6">
        <v>5600</v>
      </c>
      <c r="J32" s="10" t="s">
        <v>7</v>
      </c>
      <c r="K32" s="6">
        <v>4800</v>
      </c>
      <c r="L32" s="10" t="s">
        <v>7</v>
      </c>
      <c r="M32" s="6">
        <v>3700</v>
      </c>
      <c r="N32" s="9"/>
      <c r="O32" s="1">
        <f>((M32-K32)/K32)*100</f>
        <v>-22.916666666666664</v>
      </c>
    </row>
    <row r="33" spans="1:14" ht="11.25" customHeight="1">
      <c r="A33" s="7" t="s">
        <v>30</v>
      </c>
      <c r="B33" s="11"/>
      <c r="C33" s="3"/>
      <c r="D33" s="5"/>
      <c r="E33" s="14"/>
      <c r="F33" s="9"/>
      <c r="G33" s="14"/>
      <c r="H33" s="9"/>
      <c r="I33" s="14"/>
      <c r="J33" s="9"/>
      <c r="K33" s="14"/>
      <c r="L33" s="9"/>
      <c r="M33" s="14"/>
      <c r="N33" s="9"/>
    </row>
    <row r="34" spans="1:26" ht="12" customHeight="1">
      <c r="A34" s="8" t="s">
        <v>261</v>
      </c>
      <c r="B34" s="11"/>
      <c r="C34" s="3"/>
      <c r="D34" s="5"/>
      <c r="E34" s="14">
        <v>365</v>
      </c>
      <c r="F34" s="10" t="s">
        <v>7</v>
      </c>
      <c r="G34" s="14">
        <v>45</v>
      </c>
      <c r="H34" s="10" t="s">
        <v>7</v>
      </c>
      <c r="I34" s="14">
        <v>87</v>
      </c>
      <c r="J34" s="10" t="s">
        <v>7</v>
      </c>
      <c r="K34" s="14">
        <v>71</v>
      </c>
      <c r="L34" s="10" t="s">
        <v>7</v>
      </c>
      <c r="M34" s="14">
        <v>57</v>
      </c>
      <c r="N34" s="9"/>
      <c r="O34" s="1">
        <f>((M34-K34)/K34)*100</f>
        <v>-19.718309859154928</v>
      </c>
      <c r="R34" s="14">
        <v>365</v>
      </c>
      <c r="S34" s="10" t="s">
        <v>7</v>
      </c>
      <c r="T34" s="14">
        <v>45</v>
      </c>
      <c r="U34" s="10" t="s">
        <v>7</v>
      </c>
      <c r="V34" s="14">
        <v>87</v>
      </c>
      <c r="W34" s="10" t="s">
        <v>7</v>
      </c>
      <c r="X34" s="14">
        <v>71</v>
      </c>
      <c r="Y34" s="10" t="s">
        <v>7</v>
      </c>
      <c r="Z34" s="14">
        <v>57</v>
      </c>
    </row>
    <row r="35" spans="1:26" ht="11.25" customHeight="1">
      <c r="A35" s="8" t="s">
        <v>31</v>
      </c>
      <c r="B35" s="11"/>
      <c r="C35" s="3"/>
      <c r="D35" s="5"/>
      <c r="E35" s="6">
        <v>170</v>
      </c>
      <c r="F35" s="10" t="s">
        <v>7</v>
      </c>
      <c r="G35" s="6">
        <v>21</v>
      </c>
      <c r="H35" s="10" t="s">
        <v>7</v>
      </c>
      <c r="I35" s="6">
        <v>41</v>
      </c>
      <c r="J35" s="10" t="s">
        <v>7</v>
      </c>
      <c r="K35" s="6">
        <v>35</v>
      </c>
      <c r="L35" s="10" t="s">
        <v>7</v>
      </c>
      <c r="M35" s="6">
        <v>27</v>
      </c>
      <c r="N35" s="9"/>
      <c r="O35" s="1">
        <f>((M35-K35)/K35)*100</f>
        <v>-22.857142857142858</v>
      </c>
      <c r="R35" s="14">
        <f>R34*0.6</f>
        <v>219</v>
      </c>
      <c r="S35" s="10" t="s">
        <v>7</v>
      </c>
      <c r="T35" s="14">
        <f>T34*0.6</f>
        <v>27</v>
      </c>
      <c r="U35" s="10" t="s">
        <v>7</v>
      </c>
      <c r="V35" s="14">
        <f>V34*0.6</f>
        <v>52.199999999999996</v>
      </c>
      <c r="W35" s="10" t="s">
        <v>7</v>
      </c>
      <c r="X35" s="14">
        <f>X34*0.6</f>
        <v>42.6</v>
      </c>
      <c r="Y35" s="10" t="s">
        <v>7</v>
      </c>
      <c r="Z35" s="14">
        <f>Z34*0.6</f>
        <v>34.199999999999996</v>
      </c>
    </row>
    <row r="36" spans="1:26" ht="11.25" customHeight="1">
      <c r="A36" s="7" t="s">
        <v>32</v>
      </c>
      <c r="B36" s="11"/>
      <c r="C36" s="3"/>
      <c r="D36" s="5"/>
      <c r="E36" s="14">
        <v>12843</v>
      </c>
      <c r="F36" s="10" t="s">
        <v>7</v>
      </c>
      <c r="G36" s="14">
        <v>9223</v>
      </c>
      <c r="H36" s="9"/>
      <c r="I36" s="14">
        <v>12342</v>
      </c>
      <c r="J36" s="10" t="s">
        <v>7</v>
      </c>
      <c r="K36" s="14">
        <v>10571</v>
      </c>
      <c r="L36" s="10" t="s">
        <v>7</v>
      </c>
      <c r="M36" s="14">
        <v>12566</v>
      </c>
      <c r="N36" s="9"/>
      <c r="O36" s="1">
        <f>((M36-K36)/K36)*100</f>
        <v>18.872386718380476</v>
      </c>
      <c r="R36" s="14">
        <f>R35/1.2611</f>
        <v>173.65791769090475</v>
      </c>
      <c r="S36" s="10" t="s">
        <v>7</v>
      </c>
      <c r="T36" s="14">
        <f>T35/1.2611</f>
        <v>21.40988026326223</v>
      </c>
      <c r="U36" s="10" t="s">
        <v>7</v>
      </c>
      <c r="V36" s="14">
        <f>V35/1.2611</f>
        <v>41.39243517564031</v>
      </c>
      <c r="W36" s="10" t="s">
        <v>7</v>
      </c>
      <c r="X36" s="14">
        <f>X35/1.2611</f>
        <v>33.78003330425818</v>
      </c>
      <c r="Y36" s="10" t="s">
        <v>7</v>
      </c>
      <c r="Z36" s="14">
        <f>Z35/1.2611</f>
        <v>27.11918166679882</v>
      </c>
    </row>
    <row r="37" spans="1:14" ht="11.25" customHeight="1">
      <c r="A37" s="84" t="s">
        <v>33</v>
      </c>
      <c r="B37" s="84"/>
      <c r="C37" s="84"/>
      <c r="D37" s="5"/>
      <c r="E37" s="6"/>
      <c r="F37" s="9"/>
      <c r="G37" s="6"/>
      <c r="H37" s="9"/>
      <c r="I37" s="6"/>
      <c r="J37" s="9"/>
      <c r="K37" s="6"/>
      <c r="L37" s="9"/>
      <c r="M37" s="6"/>
      <c r="N37" s="9"/>
    </row>
    <row r="38" spans="1:15" ht="11.25" customHeight="1">
      <c r="A38" s="7" t="s">
        <v>34</v>
      </c>
      <c r="B38" s="8"/>
      <c r="C38" s="12"/>
      <c r="D38" s="5"/>
      <c r="E38" s="17">
        <v>460344</v>
      </c>
      <c r="F38" s="18"/>
      <c r="G38" s="17">
        <v>489745</v>
      </c>
      <c r="H38" s="18"/>
      <c r="I38" s="17">
        <v>457761</v>
      </c>
      <c r="J38" s="18"/>
      <c r="K38" s="17">
        <v>413181</v>
      </c>
      <c r="L38" s="19" t="s">
        <v>7</v>
      </c>
      <c r="M38" s="17">
        <v>446610</v>
      </c>
      <c r="N38" s="18"/>
      <c r="O38" s="1">
        <f>((M38-K38)/K38)*100</f>
        <v>8.090643083781684</v>
      </c>
    </row>
    <row r="39" spans="1:14" ht="12" customHeight="1">
      <c r="A39" s="7" t="s">
        <v>262</v>
      </c>
      <c r="B39" s="8"/>
      <c r="C39" s="3"/>
      <c r="D39" s="5"/>
      <c r="E39" s="6"/>
      <c r="F39" s="9"/>
      <c r="G39" s="6"/>
      <c r="H39" s="9"/>
      <c r="I39" s="6"/>
      <c r="J39" s="9"/>
      <c r="K39" s="6"/>
      <c r="L39" s="9"/>
      <c r="M39" s="6"/>
      <c r="N39" s="9"/>
    </row>
    <row r="40" spans="1:15" ht="11.25" customHeight="1">
      <c r="A40" s="8" t="s">
        <v>35</v>
      </c>
      <c r="B40" s="8"/>
      <c r="C40" s="12" t="s">
        <v>36</v>
      </c>
      <c r="D40" s="5"/>
      <c r="E40" s="6">
        <v>21298</v>
      </c>
      <c r="F40" s="10" t="s">
        <v>7</v>
      </c>
      <c r="G40" s="6">
        <v>20166</v>
      </c>
      <c r="H40" s="10" t="s">
        <v>7</v>
      </c>
      <c r="I40" s="6">
        <v>19249</v>
      </c>
      <c r="J40" s="10" t="s">
        <v>7</v>
      </c>
      <c r="K40" s="6">
        <v>21524</v>
      </c>
      <c r="L40" s="10" t="s">
        <v>7</v>
      </c>
      <c r="M40" s="6">
        <v>17799</v>
      </c>
      <c r="N40" s="9"/>
      <c r="O40" s="1">
        <f>((M40-K40)/K40)*100</f>
        <v>-17.306262776435606</v>
      </c>
    </row>
    <row r="41" spans="1:14" ht="11.25" customHeight="1">
      <c r="A41" s="20" t="s">
        <v>37</v>
      </c>
      <c r="B41" s="8"/>
      <c r="C41" s="12" t="s">
        <v>15</v>
      </c>
      <c r="D41" s="5"/>
      <c r="E41" s="21" t="s">
        <v>22</v>
      </c>
      <c r="F41" s="22" t="s">
        <v>7</v>
      </c>
      <c r="G41" s="21" t="s">
        <v>22</v>
      </c>
      <c r="H41" s="22"/>
      <c r="I41" s="23">
        <v>244</v>
      </c>
      <c r="J41" s="22" t="s">
        <v>7</v>
      </c>
      <c r="K41" s="23">
        <v>569</v>
      </c>
      <c r="L41" s="22" t="s">
        <v>7</v>
      </c>
      <c r="M41" s="23">
        <v>246</v>
      </c>
      <c r="N41" s="22"/>
    </row>
    <row r="42" spans="1:15" ht="11.25" customHeight="1">
      <c r="A42" s="11" t="s">
        <v>38</v>
      </c>
      <c r="B42" s="8"/>
      <c r="C42" s="12" t="s">
        <v>15</v>
      </c>
      <c r="D42" s="5"/>
      <c r="E42" s="6">
        <v>21298</v>
      </c>
      <c r="F42" s="10" t="s">
        <v>7</v>
      </c>
      <c r="G42" s="6">
        <v>20166</v>
      </c>
      <c r="H42" s="10" t="s">
        <v>7</v>
      </c>
      <c r="I42" s="6">
        <v>19493</v>
      </c>
      <c r="J42" s="10" t="s">
        <v>7</v>
      </c>
      <c r="K42" s="6">
        <v>22093</v>
      </c>
      <c r="L42" s="10" t="s">
        <v>7</v>
      </c>
      <c r="M42" s="6">
        <v>18045</v>
      </c>
      <c r="N42" s="9"/>
      <c r="O42" s="1">
        <f>((M42-K42)/K42)*100</f>
        <v>-18.322545602679583</v>
      </c>
    </row>
    <row r="43" spans="1:15" ht="11.25" customHeight="1">
      <c r="A43" s="7" t="s">
        <v>39</v>
      </c>
      <c r="B43" s="8"/>
      <c r="C43" s="3"/>
      <c r="D43" s="5"/>
      <c r="E43" s="6">
        <v>253800</v>
      </c>
      <c r="F43" s="9"/>
      <c r="G43" s="6">
        <v>279100</v>
      </c>
      <c r="H43" s="9"/>
      <c r="I43" s="6">
        <v>307000</v>
      </c>
      <c r="J43" s="9"/>
      <c r="K43" s="6">
        <v>337800</v>
      </c>
      <c r="L43" s="10" t="s">
        <v>7</v>
      </c>
      <c r="M43" s="6">
        <v>340000</v>
      </c>
      <c r="N43" s="10" t="s">
        <v>21</v>
      </c>
      <c r="O43" s="1">
        <f>((M43-K43)/K43)*100</f>
        <v>0.6512729425695678</v>
      </c>
    </row>
    <row r="44" spans="1:15" ht="11.25" customHeight="1">
      <c r="A44" s="7" t="s">
        <v>40</v>
      </c>
      <c r="B44" s="8"/>
      <c r="C44" s="3"/>
      <c r="D44" s="5"/>
      <c r="E44" s="6">
        <v>550000</v>
      </c>
      <c r="F44" s="9"/>
      <c r="G44" s="6">
        <v>850000</v>
      </c>
      <c r="H44" s="9"/>
      <c r="I44" s="6">
        <v>1200000</v>
      </c>
      <c r="J44" s="9"/>
      <c r="K44" s="6">
        <v>1600000</v>
      </c>
      <c r="L44" s="9"/>
      <c r="M44" s="6">
        <v>2300000</v>
      </c>
      <c r="N44" s="9"/>
      <c r="O44" s="1">
        <f>((M44-K44)/K44)*100</f>
        <v>43.75</v>
      </c>
    </row>
    <row r="45" spans="1:14" ht="11.25" customHeight="1">
      <c r="A45" s="84" t="s">
        <v>41</v>
      </c>
      <c r="B45" s="84"/>
      <c r="C45" s="84"/>
      <c r="D45" s="5"/>
      <c r="E45" s="6"/>
      <c r="F45" s="9"/>
      <c r="G45" s="6"/>
      <c r="H45" s="9"/>
      <c r="I45" s="6"/>
      <c r="J45" s="9"/>
      <c r="K45" s="6"/>
      <c r="L45" s="9"/>
      <c r="M45" s="6"/>
      <c r="N45" s="9"/>
    </row>
    <row r="46" spans="1:14" ht="11.25" customHeight="1">
      <c r="A46" s="7" t="s">
        <v>42</v>
      </c>
      <c r="B46" s="8"/>
      <c r="C46" s="12"/>
      <c r="D46" s="5"/>
      <c r="E46" s="14" t="s">
        <v>22</v>
      </c>
      <c r="F46" s="9"/>
      <c r="G46" s="14" t="s">
        <v>22</v>
      </c>
      <c r="H46" s="10" t="s">
        <v>21</v>
      </c>
      <c r="I46" s="14">
        <v>1469</v>
      </c>
      <c r="J46" s="9"/>
      <c r="K46" s="14">
        <v>3870</v>
      </c>
      <c r="L46" s="9"/>
      <c r="M46" s="14">
        <v>4000</v>
      </c>
      <c r="N46" s="10" t="s">
        <v>21</v>
      </c>
    </row>
    <row r="47" spans="1:15" ht="11.25" customHeight="1">
      <c r="A47" s="7" t="s">
        <v>43</v>
      </c>
      <c r="B47" s="8"/>
      <c r="C47" s="12" t="s">
        <v>44</v>
      </c>
      <c r="D47" s="67"/>
      <c r="E47" s="23">
        <v>9382</v>
      </c>
      <c r="F47" s="22"/>
      <c r="G47" s="23">
        <v>8628</v>
      </c>
      <c r="H47" s="22"/>
      <c r="I47" s="23">
        <v>8558</v>
      </c>
      <c r="J47" s="22"/>
      <c r="K47" s="23">
        <v>8545</v>
      </c>
      <c r="L47" s="22"/>
      <c r="M47" s="23">
        <v>8351</v>
      </c>
      <c r="N47" s="22"/>
      <c r="O47" s="1">
        <f>((M47-K47)/K47)*100</f>
        <v>-2.270333528379169</v>
      </c>
    </row>
    <row r="48" spans="1:14" ht="11.25" customHeight="1">
      <c r="A48" s="85" t="s">
        <v>144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</row>
    <row r="49" spans="1:14" ht="11.25" customHeight="1">
      <c r="A49" s="81" t="s">
        <v>277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</row>
    <row r="50" spans="1:14" ht="12" customHeight="1">
      <c r="A50" s="81" t="s">
        <v>1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</row>
    <row r="51" spans="1:14" ht="12.75">
      <c r="A51" s="80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</row>
    <row r="52" spans="1:14" ht="12.75">
      <c r="A52" s="81" t="s">
        <v>2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</row>
    <row r="53" spans="1:14" ht="12.75">
      <c r="A53" s="83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</row>
    <row r="54" spans="1:14" ht="12" customHeight="1">
      <c r="A54" s="86" t="s">
        <v>45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</row>
    <row r="55" spans="1:14" ht="12" customHeight="1">
      <c r="A55" s="82" t="s">
        <v>46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</row>
    <row r="56" spans="1:14" ht="12" customHeight="1">
      <c r="A56" s="82" t="s">
        <v>268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</row>
    <row r="57" spans="1:14" ht="12" customHeight="1">
      <c r="A57" s="80" t="s">
        <v>267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</row>
    <row r="58" spans="1:14" ht="12" customHeight="1">
      <c r="A58" s="82" t="s">
        <v>47</v>
      </c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</row>
    <row r="59" spans="1:14" ht="12" customHeight="1">
      <c r="A59" s="82" t="s">
        <v>48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</row>
    <row r="60" spans="1:14" ht="12" customHeight="1">
      <c r="A60" s="82" t="s">
        <v>263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</row>
    <row r="61" spans="1:14" ht="12" customHeight="1">
      <c r="A61" s="82" t="s">
        <v>264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</row>
    <row r="62" spans="1:14" ht="12.75">
      <c r="A62" s="80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</row>
    <row r="63" spans="1:14" ht="12.75">
      <c r="A63" s="80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</row>
  </sheetData>
  <sheetProtection selectLockedCells="1" selectUnlockedCells="1"/>
  <mergeCells count="25">
    <mergeCell ref="A7:C7"/>
    <mergeCell ref="A37:C37"/>
    <mergeCell ref="A45:C45"/>
    <mergeCell ref="A58:N58"/>
    <mergeCell ref="A59:N59"/>
    <mergeCell ref="A60:N60"/>
    <mergeCell ref="A48:N48"/>
    <mergeCell ref="A52:N52"/>
    <mergeCell ref="A53:N53"/>
    <mergeCell ref="A54:N54"/>
    <mergeCell ref="A1:N1"/>
    <mergeCell ref="A2:N2"/>
    <mergeCell ref="A3:N3"/>
    <mergeCell ref="A4:N4"/>
    <mergeCell ref="A5:N5"/>
    <mergeCell ref="A6:C6"/>
    <mergeCell ref="A62:N62"/>
    <mergeCell ref="A63:N63"/>
    <mergeCell ref="A49:N49"/>
    <mergeCell ref="A50:N50"/>
    <mergeCell ref="A51:N51"/>
    <mergeCell ref="A57:N57"/>
    <mergeCell ref="A61:N61"/>
    <mergeCell ref="A55:N55"/>
    <mergeCell ref="A56:N56"/>
  </mergeCells>
  <printOptions/>
  <pageMargins left="0.5" right="0.5" top="0.5" bottom="0.75" header="0.5" footer="0.5"/>
  <pageSetup horizontalDpi="600" verticalDpi="600" orientation="portrait" r:id="rId1"/>
  <rowBreaks count="1" manualBreakCount="1">
    <brk id="4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159"/>
  <sheetViews>
    <sheetView zoomScale="228" zoomScaleNormal="228" zoomScaleSheetLayoutView="100" workbookViewId="0" topLeftCell="A1">
      <selection activeCell="A1" sqref="A1:G1"/>
    </sheetView>
  </sheetViews>
  <sheetFormatPr defaultColWidth="9.140625" defaultRowHeight="12.75"/>
  <cols>
    <col min="1" max="1" width="8.00390625" style="1" customWidth="1"/>
    <col min="2" max="2" width="11.421875" style="1" customWidth="1"/>
    <col min="3" max="3" width="1.7109375" style="1" customWidth="1"/>
    <col min="4" max="4" width="30.28125" style="1" customWidth="1"/>
    <col min="5" max="5" width="1.421875" style="1" customWidth="1"/>
    <col min="6" max="6" width="29.7109375" style="1" customWidth="1"/>
    <col min="7" max="7" width="12.57421875" style="1" customWidth="1"/>
    <col min="8" max="16384" width="9.140625" style="1" customWidth="1"/>
  </cols>
  <sheetData>
    <row r="1" spans="1:7" ht="11.25" customHeight="1">
      <c r="A1" s="90" t="s">
        <v>49</v>
      </c>
      <c r="B1" s="90"/>
      <c r="C1" s="90"/>
      <c r="D1" s="90"/>
      <c r="E1" s="90"/>
      <c r="F1" s="90"/>
      <c r="G1" s="90"/>
    </row>
    <row r="2" spans="1:7" ht="11.25" customHeight="1">
      <c r="A2" s="90" t="s">
        <v>50</v>
      </c>
      <c r="B2" s="90"/>
      <c r="C2" s="90"/>
      <c r="D2" s="90"/>
      <c r="E2" s="90"/>
      <c r="F2" s="90"/>
      <c r="G2" s="90"/>
    </row>
    <row r="3" spans="1:7" ht="11.25" customHeight="1">
      <c r="A3" s="90"/>
      <c r="B3" s="90"/>
      <c r="C3" s="90"/>
      <c r="D3" s="90"/>
      <c r="E3" s="90"/>
      <c r="F3" s="90"/>
      <c r="G3" s="90"/>
    </row>
    <row r="4" spans="1:7" ht="11.25" customHeight="1">
      <c r="A4" s="90" t="s">
        <v>2</v>
      </c>
      <c r="B4" s="90"/>
      <c r="C4" s="90"/>
      <c r="D4" s="90"/>
      <c r="E4" s="90"/>
      <c r="F4" s="90"/>
      <c r="G4" s="90"/>
    </row>
    <row r="5" spans="1:7" ht="11.25" customHeight="1">
      <c r="A5" s="91"/>
      <c r="B5" s="91"/>
      <c r="C5" s="91"/>
      <c r="D5" s="91"/>
      <c r="E5" s="91"/>
      <c r="F5" s="91"/>
      <c r="G5" s="91"/>
    </row>
    <row r="6" spans="1:7" ht="11.25" customHeight="1">
      <c r="A6" s="92"/>
      <c r="B6" s="92"/>
      <c r="C6" s="27"/>
      <c r="D6" s="26" t="s">
        <v>51</v>
      </c>
      <c r="E6" s="26"/>
      <c r="F6" s="26"/>
      <c r="G6" s="26"/>
    </row>
    <row r="7" spans="1:7" ht="11.25" customHeight="1">
      <c r="A7" s="87" t="s">
        <v>52</v>
      </c>
      <c r="B7" s="87"/>
      <c r="C7" s="25"/>
      <c r="D7" s="28" t="s">
        <v>53</v>
      </c>
      <c r="E7" s="28"/>
      <c r="F7" s="28" t="s">
        <v>54</v>
      </c>
      <c r="G7" s="28" t="s">
        <v>55</v>
      </c>
    </row>
    <row r="8" spans="1:7" ht="11.25" customHeight="1">
      <c r="A8" s="29" t="s">
        <v>56</v>
      </c>
      <c r="B8" s="30"/>
      <c r="C8" s="27"/>
      <c r="D8" s="27" t="s">
        <v>57</v>
      </c>
      <c r="E8" s="27"/>
      <c r="F8" s="27" t="s">
        <v>58</v>
      </c>
      <c r="G8" s="31" t="s">
        <v>59</v>
      </c>
    </row>
    <row r="9" spans="1:7" ht="11.25" customHeight="1">
      <c r="A9" s="32"/>
      <c r="B9" s="33"/>
      <c r="C9" s="25"/>
      <c r="D9" s="34" t="s">
        <v>60</v>
      </c>
      <c r="E9" s="25"/>
      <c r="F9" s="25"/>
      <c r="G9" s="35"/>
    </row>
    <row r="10" spans="1:7" ht="11.25" customHeight="1">
      <c r="A10" s="36" t="s">
        <v>61</v>
      </c>
      <c r="B10" s="37"/>
      <c r="C10" s="27"/>
      <c r="D10" s="27" t="s">
        <v>62</v>
      </c>
      <c r="E10" s="27"/>
      <c r="F10" s="27" t="s">
        <v>63</v>
      </c>
      <c r="G10" s="31" t="s">
        <v>64</v>
      </c>
    </row>
    <row r="11" spans="1:7" ht="11.25" customHeight="1">
      <c r="A11" s="32"/>
      <c r="B11" s="33"/>
      <c r="C11" s="25"/>
      <c r="D11" s="32" t="s">
        <v>65</v>
      </c>
      <c r="E11" s="25"/>
      <c r="F11" s="25"/>
      <c r="G11" s="35"/>
    </row>
    <row r="12" spans="1:7" ht="11.25" customHeight="1">
      <c r="A12" s="36" t="s">
        <v>61</v>
      </c>
      <c r="B12" s="37"/>
      <c r="C12" s="27"/>
      <c r="D12" s="27" t="s">
        <v>66</v>
      </c>
      <c r="E12" s="27"/>
      <c r="F12" s="27" t="s">
        <v>67</v>
      </c>
      <c r="G12" s="31" t="s">
        <v>68</v>
      </c>
    </row>
    <row r="13" spans="1:7" ht="11.25" customHeight="1">
      <c r="A13" s="38"/>
      <c r="B13" s="30"/>
      <c r="C13" s="29"/>
      <c r="D13" s="38" t="s">
        <v>69</v>
      </c>
      <c r="E13" s="29"/>
      <c r="F13" s="38" t="s">
        <v>70</v>
      </c>
      <c r="G13" s="39"/>
    </row>
    <row r="14" spans="1:7" ht="11.25" customHeight="1">
      <c r="A14" s="38"/>
      <c r="B14" s="30"/>
      <c r="C14" s="29"/>
      <c r="D14" s="38" t="s">
        <v>71</v>
      </c>
      <c r="E14" s="29"/>
      <c r="F14" s="38"/>
      <c r="G14" s="39"/>
    </row>
    <row r="15" spans="1:7" ht="11.25" customHeight="1">
      <c r="A15" s="32"/>
      <c r="B15" s="33"/>
      <c r="C15" s="25"/>
      <c r="D15" s="32" t="s">
        <v>72</v>
      </c>
      <c r="E15" s="25"/>
      <c r="F15" s="32"/>
      <c r="G15" s="35"/>
    </row>
    <row r="16" spans="1:7" ht="11.25" customHeight="1">
      <c r="A16" s="36" t="s">
        <v>61</v>
      </c>
      <c r="B16" s="37"/>
      <c r="C16" s="27"/>
      <c r="D16" s="27" t="s">
        <v>73</v>
      </c>
      <c r="E16" s="27"/>
      <c r="F16" s="27" t="s">
        <v>74</v>
      </c>
      <c r="G16" s="31" t="s">
        <v>75</v>
      </c>
    </row>
    <row r="17" spans="1:7" s="69" customFormat="1" ht="12" customHeight="1">
      <c r="A17" s="40" t="s">
        <v>61</v>
      </c>
      <c r="B17" s="41"/>
      <c r="C17" s="42"/>
      <c r="D17" s="40" t="s">
        <v>76</v>
      </c>
      <c r="E17" s="68"/>
      <c r="F17" s="42" t="s">
        <v>77</v>
      </c>
      <c r="G17" s="44" t="s">
        <v>78</v>
      </c>
    </row>
    <row r="18" spans="1:7" ht="11.25" customHeight="1">
      <c r="A18" s="29" t="s">
        <v>79</v>
      </c>
      <c r="B18" s="37"/>
      <c r="C18" s="27"/>
      <c r="D18" s="45" t="s">
        <v>80</v>
      </c>
      <c r="E18" s="37"/>
      <c r="F18" s="31" t="s">
        <v>81</v>
      </c>
      <c r="G18" s="31" t="s">
        <v>82</v>
      </c>
    </row>
    <row r="19" spans="1:7" ht="11.25" customHeight="1">
      <c r="A19" s="33"/>
      <c r="B19" s="33"/>
      <c r="C19" s="25"/>
      <c r="D19" s="46" t="s">
        <v>83</v>
      </c>
      <c r="E19" s="33"/>
      <c r="F19" s="33"/>
      <c r="G19" s="33"/>
    </row>
    <row r="20" spans="1:7" s="52" customFormat="1" ht="11.25" customHeight="1">
      <c r="A20" s="44" t="s">
        <v>84</v>
      </c>
      <c r="B20" s="41"/>
      <c r="C20" s="61"/>
      <c r="D20" s="36"/>
      <c r="E20" s="36"/>
      <c r="F20" s="27"/>
      <c r="G20" s="31"/>
    </row>
    <row r="21" spans="1:7" ht="11.25" customHeight="1">
      <c r="A21" s="38" t="s">
        <v>85</v>
      </c>
      <c r="B21" s="30"/>
      <c r="C21" s="29"/>
      <c r="D21" s="39" t="s">
        <v>317</v>
      </c>
      <c r="E21" s="48"/>
      <c r="F21" s="29" t="s">
        <v>86</v>
      </c>
      <c r="G21" s="39" t="s">
        <v>278</v>
      </c>
    </row>
    <row r="22" spans="1:7" ht="11.25" customHeight="1">
      <c r="A22" s="48"/>
      <c r="B22" s="30"/>
      <c r="C22" s="29"/>
      <c r="D22" s="38" t="s">
        <v>250</v>
      </c>
      <c r="E22" s="48"/>
      <c r="F22" s="29"/>
      <c r="G22" s="38" t="s">
        <v>280</v>
      </c>
    </row>
    <row r="23" spans="1:7" ht="11.25" customHeight="1">
      <c r="A23" s="49"/>
      <c r="B23" s="33"/>
      <c r="C23" s="25"/>
      <c r="D23" s="32" t="s">
        <v>251</v>
      </c>
      <c r="E23" s="49"/>
      <c r="F23" s="25"/>
      <c r="G23" s="32"/>
    </row>
    <row r="24" spans="1:7" ht="11.25" customHeight="1">
      <c r="A24" s="47" t="s">
        <v>61</v>
      </c>
      <c r="B24" s="37"/>
      <c r="C24" s="27"/>
      <c r="D24" s="31" t="s">
        <v>87</v>
      </c>
      <c r="E24" s="47"/>
      <c r="F24" s="27" t="s">
        <v>88</v>
      </c>
      <c r="G24" s="31" t="s">
        <v>279</v>
      </c>
    </row>
    <row r="25" spans="1:7" ht="11.25" customHeight="1">
      <c r="A25" s="49"/>
      <c r="B25" s="33"/>
      <c r="C25" s="25"/>
      <c r="D25" s="32" t="s">
        <v>310</v>
      </c>
      <c r="E25" s="49"/>
      <c r="F25" s="25"/>
      <c r="G25" s="32" t="s">
        <v>281</v>
      </c>
    </row>
    <row r="26" spans="1:7" ht="11.25" customHeight="1">
      <c r="A26" s="47" t="s">
        <v>61</v>
      </c>
      <c r="B26" s="30"/>
      <c r="C26" s="29"/>
      <c r="D26" s="39" t="s">
        <v>89</v>
      </c>
      <c r="E26" s="29"/>
      <c r="F26" s="29" t="s">
        <v>90</v>
      </c>
      <c r="G26" s="39" t="s">
        <v>312</v>
      </c>
    </row>
    <row r="27" spans="1:7" ht="11.25" customHeight="1">
      <c r="A27" s="48"/>
      <c r="B27" s="30"/>
      <c r="C27" s="29"/>
      <c r="D27" s="38" t="s">
        <v>91</v>
      </c>
      <c r="E27" s="29"/>
      <c r="F27" s="29"/>
      <c r="G27" s="39" t="s">
        <v>275</v>
      </c>
    </row>
    <row r="28" spans="1:7" ht="11.25" customHeight="1">
      <c r="A28" s="48"/>
      <c r="B28" s="30"/>
      <c r="C28" s="29"/>
      <c r="D28" s="38" t="s">
        <v>269</v>
      </c>
      <c r="E28" s="29"/>
      <c r="F28" s="29"/>
      <c r="G28" s="39"/>
    </row>
    <row r="29" spans="1:7" ht="11.25" customHeight="1">
      <c r="A29" s="48"/>
      <c r="B29" s="30"/>
      <c r="C29" s="29"/>
      <c r="D29" s="38" t="s">
        <v>92</v>
      </c>
      <c r="E29" s="29"/>
      <c r="F29" s="29"/>
      <c r="G29" s="38"/>
    </row>
    <row r="30" spans="1:7" ht="11.25" customHeight="1">
      <c r="A30" s="50" t="s">
        <v>61</v>
      </c>
      <c r="B30" s="41"/>
      <c r="C30" s="42"/>
      <c r="D30" s="44" t="s">
        <v>311</v>
      </c>
      <c r="E30" s="40"/>
      <c r="F30" s="42" t="s">
        <v>93</v>
      </c>
      <c r="G30" s="44" t="s">
        <v>94</v>
      </c>
    </row>
    <row r="31" spans="1:7" ht="11.25" customHeight="1">
      <c r="A31" s="47" t="s">
        <v>61</v>
      </c>
      <c r="B31" s="37"/>
      <c r="C31" s="27"/>
      <c r="D31" s="31" t="s">
        <v>95</v>
      </c>
      <c r="E31" s="27"/>
      <c r="F31" s="27" t="s">
        <v>96</v>
      </c>
      <c r="G31" s="31" t="s">
        <v>302</v>
      </c>
    </row>
    <row r="32" spans="1:7" ht="11.25" customHeight="1">
      <c r="A32" s="48"/>
      <c r="B32" s="30"/>
      <c r="C32" s="29"/>
      <c r="D32" s="38" t="s">
        <v>272</v>
      </c>
      <c r="E32" s="29"/>
      <c r="F32" s="29"/>
      <c r="G32" s="38" t="s">
        <v>308</v>
      </c>
    </row>
    <row r="33" spans="1:7" ht="11.25" customHeight="1">
      <c r="A33" s="49"/>
      <c r="B33" s="33"/>
      <c r="C33" s="25"/>
      <c r="D33" s="32" t="s">
        <v>271</v>
      </c>
      <c r="E33" s="25"/>
      <c r="F33" s="25"/>
      <c r="G33" s="32"/>
    </row>
    <row r="34" spans="1:7" ht="11.25" customHeight="1">
      <c r="A34" s="50" t="s">
        <v>61</v>
      </c>
      <c r="B34" s="41"/>
      <c r="C34" s="42"/>
      <c r="D34" s="44" t="s">
        <v>311</v>
      </c>
      <c r="E34" s="40"/>
      <c r="F34" s="27" t="s">
        <v>97</v>
      </c>
      <c r="G34" s="31" t="s">
        <v>282</v>
      </c>
    </row>
    <row r="35" spans="1:7" ht="11.25" customHeight="1">
      <c r="A35" s="47" t="s">
        <v>61</v>
      </c>
      <c r="B35" s="37"/>
      <c r="C35" s="29"/>
      <c r="D35" s="45" t="s">
        <v>80</v>
      </c>
      <c r="E35" s="36"/>
      <c r="F35" s="27" t="s">
        <v>98</v>
      </c>
      <c r="G35" s="31" t="s">
        <v>283</v>
      </c>
    </row>
    <row r="36" spans="1:7" ht="11.25" customHeight="1">
      <c r="A36" s="39"/>
      <c r="B36" s="30"/>
      <c r="C36" s="29"/>
      <c r="D36" s="46" t="s">
        <v>83</v>
      </c>
      <c r="E36" s="38"/>
      <c r="F36" s="38" t="s">
        <v>99</v>
      </c>
      <c r="G36" s="38" t="s">
        <v>284</v>
      </c>
    </row>
    <row r="37" spans="1:7" s="52" customFormat="1" ht="11.25" customHeight="1">
      <c r="A37" s="39"/>
      <c r="B37" s="30"/>
      <c r="C37" s="29"/>
      <c r="D37" s="51"/>
      <c r="E37" s="38"/>
      <c r="F37" s="38" t="s">
        <v>100</v>
      </c>
      <c r="G37" s="38"/>
    </row>
    <row r="38" spans="1:7" ht="11.25" customHeight="1">
      <c r="A38" s="47" t="s">
        <v>61</v>
      </c>
      <c r="B38" s="37"/>
      <c r="C38" s="27"/>
      <c r="D38" s="31" t="s">
        <v>101</v>
      </c>
      <c r="E38" s="36"/>
      <c r="F38" s="27" t="s">
        <v>102</v>
      </c>
      <c r="G38" s="31" t="s">
        <v>103</v>
      </c>
    </row>
    <row r="39" spans="1:7" ht="11.25" customHeight="1">
      <c r="A39" s="38"/>
      <c r="B39" s="30"/>
      <c r="C39" s="29"/>
      <c r="D39" s="38" t="s">
        <v>104</v>
      </c>
      <c r="E39" s="48"/>
      <c r="F39" s="29"/>
      <c r="G39" s="38" t="s">
        <v>105</v>
      </c>
    </row>
    <row r="40" spans="1:7" ht="11.25" customHeight="1">
      <c r="A40" s="38"/>
      <c r="B40" s="30"/>
      <c r="C40" s="29"/>
      <c r="D40" s="51" t="s">
        <v>106</v>
      </c>
      <c r="E40" s="65"/>
      <c r="F40" s="65"/>
      <c r="G40" s="65"/>
    </row>
    <row r="41" spans="1:7" ht="11.25" customHeight="1">
      <c r="A41" s="50" t="s">
        <v>61</v>
      </c>
      <c r="B41" s="41"/>
      <c r="C41" s="42"/>
      <c r="D41" s="44" t="s">
        <v>107</v>
      </c>
      <c r="E41" s="40"/>
      <c r="F41" s="42" t="s">
        <v>108</v>
      </c>
      <c r="G41" s="44" t="s">
        <v>109</v>
      </c>
    </row>
    <row r="42" spans="1:7" ht="12" customHeight="1">
      <c r="A42" s="94" t="s">
        <v>144</v>
      </c>
      <c r="B42" s="94"/>
      <c r="C42" s="94"/>
      <c r="D42" s="94"/>
      <c r="E42" s="94"/>
      <c r="F42" s="94"/>
      <c r="G42" s="94"/>
    </row>
    <row r="43" spans="1:7" ht="11.25" customHeight="1">
      <c r="A43" s="90" t="s">
        <v>145</v>
      </c>
      <c r="B43" s="90"/>
      <c r="C43" s="90"/>
      <c r="D43" s="90"/>
      <c r="E43" s="90"/>
      <c r="F43" s="90"/>
      <c r="G43" s="90"/>
    </row>
    <row r="44" spans="1:7" ht="11.25" customHeight="1">
      <c r="A44" s="90" t="s">
        <v>313</v>
      </c>
      <c r="B44" s="90"/>
      <c r="C44" s="90"/>
      <c r="D44" s="90"/>
      <c r="E44" s="90"/>
      <c r="F44" s="90"/>
      <c r="G44" s="90"/>
    </row>
    <row r="45" spans="1:7" ht="11.25" customHeight="1">
      <c r="A45" s="90"/>
      <c r="B45" s="90"/>
      <c r="C45" s="90"/>
      <c r="D45" s="90"/>
      <c r="E45" s="90"/>
      <c r="F45" s="90"/>
      <c r="G45" s="90"/>
    </row>
    <row r="46" spans="1:7" ht="11.25" customHeight="1">
      <c r="A46" s="90" t="s">
        <v>2</v>
      </c>
      <c r="B46" s="90"/>
      <c r="C46" s="90"/>
      <c r="D46" s="90"/>
      <c r="E46" s="90"/>
      <c r="F46" s="90"/>
      <c r="G46" s="90"/>
    </row>
    <row r="47" spans="1:7" ht="11.25" customHeight="1">
      <c r="A47" s="91"/>
      <c r="B47" s="91"/>
      <c r="C47" s="91"/>
      <c r="D47" s="91"/>
      <c r="E47" s="91"/>
      <c r="F47" s="91"/>
      <c r="G47" s="91"/>
    </row>
    <row r="48" spans="1:7" ht="11.25" customHeight="1">
      <c r="A48" s="92"/>
      <c r="B48" s="92"/>
      <c r="C48" s="27"/>
      <c r="D48" s="26" t="s">
        <v>51</v>
      </c>
      <c r="E48" s="26"/>
      <c r="F48" s="26"/>
      <c r="G48" s="26"/>
    </row>
    <row r="49" spans="1:7" ht="11.25" customHeight="1">
      <c r="A49" s="87" t="s">
        <v>52</v>
      </c>
      <c r="B49" s="87"/>
      <c r="C49" s="25"/>
      <c r="D49" s="28" t="s">
        <v>53</v>
      </c>
      <c r="E49" s="28"/>
      <c r="F49" s="28" t="s">
        <v>54</v>
      </c>
      <c r="G49" s="28" t="s">
        <v>55</v>
      </c>
    </row>
    <row r="50" spans="1:7" s="52" customFormat="1" ht="11.25" customHeight="1">
      <c r="A50" s="29" t="s">
        <v>309</v>
      </c>
      <c r="B50" s="24"/>
      <c r="C50" s="29"/>
      <c r="D50" s="24"/>
      <c r="E50" s="24"/>
      <c r="F50" s="24"/>
      <c r="G50" s="24"/>
    </row>
    <row r="51" spans="1:7" ht="11.25" customHeight="1">
      <c r="A51" s="40" t="s">
        <v>85</v>
      </c>
      <c r="B51" s="43"/>
      <c r="C51" s="64"/>
      <c r="D51" s="35" t="s">
        <v>110</v>
      </c>
      <c r="E51" s="49"/>
      <c r="F51" s="35" t="s">
        <v>111</v>
      </c>
      <c r="G51" s="35" t="s">
        <v>285</v>
      </c>
    </row>
    <row r="52" spans="1:7" ht="11.25" customHeight="1">
      <c r="A52" s="47" t="s">
        <v>61</v>
      </c>
      <c r="B52" s="37"/>
      <c r="C52" s="27"/>
      <c r="D52" s="53" t="s">
        <v>260</v>
      </c>
      <c r="E52" s="54"/>
      <c r="F52" s="36" t="s">
        <v>15</v>
      </c>
      <c r="G52" s="31" t="s">
        <v>286</v>
      </c>
    </row>
    <row r="53" spans="1:7" ht="11.25" customHeight="1">
      <c r="A53" s="49"/>
      <c r="B53" s="33"/>
      <c r="C53" s="25"/>
      <c r="D53" s="55"/>
      <c r="E53" s="56"/>
      <c r="F53" s="35"/>
      <c r="G53" s="32" t="s">
        <v>287</v>
      </c>
    </row>
    <row r="54" spans="1:7" ht="11.25" customHeight="1">
      <c r="A54" s="47" t="s">
        <v>61</v>
      </c>
      <c r="B54" s="37"/>
      <c r="C54" s="27"/>
      <c r="D54" s="31" t="s">
        <v>112</v>
      </c>
      <c r="E54" s="36"/>
      <c r="F54" s="27" t="s">
        <v>113</v>
      </c>
      <c r="G54" s="31" t="s">
        <v>114</v>
      </c>
    </row>
    <row r="55" spans="1:7" ht="11.25" customHeight="1">
      <c r="A55" s="49"/>
      <c r="B55" s="33"/>
      <c r="C55" s="25"/>
      <c r="D55" s="32" t="s">
        <v>115</v>
      </c>
      <c r="E55" s="32"/>
      <c r="F55" s="25"/>
      <c r="G55" s="35"/>
    </row>
    <row r="56" spans="1:7" ht="11.25" customHeight="1">
      <c r="A56" s="47" t="s">
        <v>61</v>
      </c>
      <c r="B56" s="61"/>
      <c r="C56" s="61"/>
      <c r="D56" s="31" t="s">
        <v>116</v>
      </c>
      <c r="E56" s="47"/>
      <c r="F56" s="31" t="s">
        <v>117</v>
      </c>
      <c r="G56" s="31" t="s">
        <v>118</v>
      </c>
    </row>
    <row r="57" spans="1:7" ht="11.25" customHeight="1">
      <c r="A57" s="34"/>
      <c r="B57" s="64"/>
      <c r="C57" s="64"/>
      <c r="D57" s="32" t="s">
        <v>119</v>
      </c>
      <c r="E57" s="49"/>
      <c r="F57" s="35"/>
      <c r="G57" s="32" t="s">
        <v>120</v>
      </c>
    </row>
    <row r="58" spans="1:7" ht="11.25" customHeight="1">
      <c r="A58" s="48" t="s">
        <v>61</v>
      </c>
      <c r="B58" s="30"/>
      <c r="C58" s="29"/>
      <c r="D58" s="39" t="s">
        <v>121</v>
      </c>
      <c r="E58" s="29"/>
      <c r="F58" s="29" t="s">
        <v>122</v>
      </c>
      <c r="G58" s="39" t="s">
        <v>288</v>
      </c>
    </row>
    <row r="59" spans="1:7" ht="11.25" customHeight="1">
      <c r="A59" s="48"/>
      <c r="B59" s="30"/>
      <c r="C59" s="25"/>
      <c r="D59" s="32" t="s">
        <v>123</v>
      </c>
      <c r="E59" s="25"/>
      <c r="F59" s="25"/>
      <c r="G59" s="32" t="s">
        <v>289</v>
      </c>
    </row>
    <row r="60" spans="1:7" ht="11.25" customHeight="1">
      <c r="A60" s="47" t="s">
        <v>61</v>
      </c>
      <c r="B60" s="37"/>
      <c r="C60" s="27"/>
      <c r="D60" s="31" t="s">
        <v>124</v>
      </c>
      <c r="E60" s="27"/>
      <c r="F60" s="27" t="s">
        <v>111</v>
      </c>
      <c r="G60" s="31" t="s">
        <v>270</v>
      </c>
    </row>
    <row r="61" spans="1:7" ht="11.25" customHeight="1">
      <c r="A61" s="47" t="s">
        <v>61</v>
      </c>
      <c r="B61" s="61"/>
      <c r="C61" s="61"/>
      <c r="D61" s="53" t="s">
        <v>125</v>
      </c>
      <c r="E61" s="57"/>
      <c r="F61" s="36" t="s">
        <v>15</v>
      </c>
      <c r="G61" s="31" t="s">
        <v>290</v>
      </c>
    </row>
    <row r="62" spans="1:7" ht="11.25" customHeight="1">
      <c r="A62" s="48"/>
      <c r="B62" s="30"/>
      <c r="C62" s="29"/>
      <c r="D62" s="51"/>
      <c r="E62" s="58"/>
      <c r="F62" s="38"/>
      <c r="G62" s="32" t="s">
        <v>126</v>
      </c>
    </row>
    <row r="63" spans="1:7" ht="11.25" customHeight="1">
      <c r="A63" s="47" t="s">
        <v>61</v>
      </c>
      <c r="B63" s="37"/>
      <c r="C63" s="27"/>
      <c r="D63" s="31" t="s">
        <v>127</v>
      </c>
      <c r="E63" s="47"/>
      <c r="F63" s="27" t="s">
        <v>128</v>
      </c>
      <c r="G63" s="31" t="s">
        <v>129</v>
      </c>
    </row>
    <row r="64" spans="1:7" ht="11.25" customHeight="1">
      <c r="A64" s="49"/>
      <c r="B64" s="33"/>
      <c r="C64" s="25"/>
      <c r="D64" s="32" t="s">
        <v>130</v>
      </c>
      <c r="E64" s="49"/>
      <c r="F64" s="25"/>
      <c r="G64" s="35"/>
    </row>
    <row r="65" spans="1:7" ht="11.25" customHeight="1">
      <c r="A65" s="47" t="s">
        <v>61</v>
      </c>
      <c r="B65" s="61"/>
      <c r="C65" s="61"/>
      <c r="D65" s="53" t="s">
        <v>131</v>
      </c>
      <c r="E65" s="57"/>
      <c r="F65" s="27" t="s">
        <v>132</v>
      </c>
      <c r="G65" s="31" t="s">
        <v>133</v>
      </c>
    </row>
    <row r="66" spans="1:7" ht="11.25" customHeight="1">
      <c r="A66" s="48"/>
      <c r="B66" s="30"/>
      <c r="C66" s="29"/>
      <c r="D66" s="51" t="s">
        <v>134</v>
      </c>
      <c r="E66" s="58"/>
      <c r="F66" s="38" t="s">
        <v>135</v>
      </c>
      <c r="G66" s="38" t="s">
        <v>136</v>
      </c>
    </row>
    <row r="67" spans="1:7" ht="11.25" customHeight="1">
      <c r="A67" s="48"/>
      <c r="B67" s="30"/>
      <c r="C67" s="29"/>
      <c r="D67" s="51" t="s">
        <v>137</v>
      </c>
      <c r="E67" s="58"/>
      <c r="F67" s="29"/>
      <c r="G67" s="38"/>
    </row>
    <row r="68" spans="1:7" ht="11.25" customHeight="1">
      <c r="A68" s="48"/>
      <c r="B68" s="30"/>
      <c r="C68" s="29"/>
      <c r="D68" s="51" t="s">
        <v>71</v>
      </c>
      <c r="E68" s="58"/>
      <c r="F68" s="29"/>
      <c r="G68" s="39"/>
    </row>
    <row r="69" spans="1:7" ht="11.25" customHeight="1">
      <c r="A69" s="49"/>
      <c r="B69" s="33"/>
      <c r="C69" s="25"/>
      <c r="D69" s="34" t="s">
        <v>265</v>
      </c>
      <c r="E69" s="56"/>
      <c r="F69" s="25"/>
      <c r="G69" s="35"/>
    </row>
    <row r="70" spans="1:7" ht="11.25" customHeight="1">
      <c r="A70" s="40" t="s">
        <v>138</v>
      </c>
      <c r="B70" s="33"/>
      <c r="C70" s="25"/>
      <c r="D70" s="59" t="s">
        <v>260</v>
      </c>
      <c r="E70" s="56"/>
      <c r="F70" s="42" t="s">
        <v>139</v>
      </c>
      <c r="G70" s="44" t="s">
        <v>291</v>
      </c>
    </row>
    <row r="71" spans="1:7" ht="11.25" customHeight="1">
      <c r="A71" s="50" t="s">
        <v>61</v>
      </c>
      <c r="B71" s="41"/>
      <c r="C71" s="42"/>
      <c r="D71" s="59" t="s">
        <v>259</v>
      </c>
      <c r="E71" s="60"/>
      <c r="F71" s="40" t="s">
        <v>15</v>
      </c>
      <c r="G71" s="44" t="s">
        <v>292</v>
      </c>
    </row>
    <row r="72" spans="1:7" ht="11.25" customHeight="1">
      <c r="A72" s="50" t="s">
        <v>61</v>
      </c>
      <c r="B72" s="41"/>
      <c r="C72" s="42"/>
      <c r="D72" s="59" t="s">
        <v>140</v>
      </c>
      <c r="E72" s="60"/>
      <c r="F72" s="42" t="s">
        <v>141</v>
      </c>
      <c r="G72" s="44" t="s">
        <v>129</v>
      </c>
    </row>
    <row r="73" spans="1:7" ht="11.25" customHeight="1">
      <c r="A73" s="50" t="s">
        <v>61</v>
      </c>
      <c r="B73" s="37"/>
      <c r="C73" s="27"/>
      <c r="D73" s="31" t="s">
        <v>125</v>
      </c>
      <c r="E73" s="27"/>
      <c r="F73" s="31" t="s">
        <v>142</v>
      </c>
      <c r="G73" s="31" t="s">
        <v>143</v>
      </c>
    </row>
    <row r="74" spans="1:7" ht="11.25" customHeight="1">
      <c r="A74" s="36" t="s">
        <v>11</v>
      </c>
      <c r="B74" s="37"/>
      <c r="C74" s="27"/>
      <c r="D74" s="31" t="s">
        <v>146</v>
      </c>
      <c r="E74" s="47"/>
      <c r="F74" s="31" t="s">
        <v>147</v>
      </c>
      <c r="G74" s="31" t="s">
        <v>148</v>
      </c>
    </row>
    <row r="75" spans="1:7" ht="11.25" customHeight="1">
      <c r="A75" s="32"/>
      <c r="B75" s="28"/>
      <c r="C75" s="25"/>
      <c r="D75" s="35"/>
      <c r="E75" s="49"/>
      <c r="F75" s="35"/>
      <c r="G75" s="32" t="s">
        <v>149</v>
      </c>
    </row>
    <row r="76" spans="1:7" ht="11.25" customHeight="1">
      <c r="A76" s="50" t="s">
        <v>61</v>
      </c>
      <c r="B76" s="41"/>
      <c r="C76" s="42"/>
      <c r="D76" s="35" t="s">
        <v>150</v>
      </c>
      <c r="E76" s="40"/>
      <c r="F76" s="42" t="s">
        <v>151</v>
      </c>
      <c r="G76" s="44" t="s">
        <v>152</v>
      </c>
    </row>
    <row r="77" spans="1:7" ht="11.25" customHeight="1">
      <c r="A77" s="50" t="s">
        <v>61</v>
      </c>
      <c r="B77" s="41"/>
      <c r="C77" s="42"/>
      <c r="D77" s="31" t="s">
        <v>153</v>
      </c>
      <c r="E77" s="42"/>
      <c r="F77" s="42" t="s">
        <v>154</v>
      </c>
      <c r="G77" s="44" t="s">
        <v>155</v>
      </c>
    </row>
    <row r="78" spans="1:7" ht="11.25" customHeight="1">
      <c r="A78" s="50" t="s">
        <v>61</v>
      </c>
      <c r="B78" s="41"/>
      <c r="C78" s="42"/>
      <c r="D78" s="44" t="s">
        <v>107</v>
      </c>
      <c r="E78" s="40"/>
      <c r="F78" s="42" t="s">
        <v>156</v>
      </c>
      <c r="G78" s="44" t="s">
        <v>109</v>
      </c>
    </row>
    <row r="79" spans="1:7" ht="11.25" customHeight="1">
      <c r="A79" s="47" t="s">
        <v>61</v>
      </c>
      <c r="B79" s="37"/>
      <c r="C79" s="25"/>
      <c r="D79" s="31" t="s">
        <v>157</v>
      </c>
      <c r="E79" s="27"/>
      <c r="F79" s="31" t="s">
        <v>158</v>
      </c>
      <c r="G79" s="31" t="s">
        <v>114</v>
      </c>
    </row>
    <row r="80" spans="1:7" ht="11.25" customHeight="1">
      <c r="A80" s="50" t="s">
        <v>61</v>
      </c>
      <c r="B80" s="41"/>
      <c r="C80" s="42"/>
      <c r="D80" s="44" t="s">
        <v>159</v>
      </c>
      <c r="E80" s="50"/>
      <c r="F80" s="44" t="s">
        <v>160</v>
      </c>
      <c r="G80" s="44" t="s">
        <v>161</v>
      </c>
    </row>
    <row r="81" spans="1:7" ht="11.25" customHeight="1">
      <c r="A81" s="47" t="s">
        <v>61</v>
      </c>
      <c r="B81" s="37"/>
      <c r="C81" s="27"/>
      <c r="D81" s="31" t="s">
        <v>162</v>
      </c>
      <c r="E81" s="27"/>
      <c r="F81" s="27" t="s">
        <v>163</v>
      </c>
      <c r="G81" s="31" t="s">
        <v>164</v>
      </c>
    </row>
    <row r="82" spans="1:7" ht="11.25" customHeight="1">
      <c r="A82" s="47" t="s">
        <v>61</v>
      </c>
      <c r="B82" s="37"/>
      <c r="C82" s="27"/>
      <c r="D82" s="31" t="s">
        <v>165</v>
      </c>
      <c r="E82" s="27"/>
      <c r="F82" s="27" t="s">
        <v>166</v>
      </c>
      <c r="G82" s="31" t="s">
        <v>167</v>
      </c>
    </row>
    <row r="83" spans="1:7" ht="11.25" customHeight="1">
      <c r="A83" s="47" t="s">
        <v>61</v>
      </c>
      <c r="B83" s="37"/>
      <c r="C83" s="27"/>
      <c r="D83" s="31" t="s">
        <v>124</v>
      </c>
      <c r="E83" s="27"/>
      <c r="F83" s="40" t="s">
        <v>15</v>
      </c>
      <c r="G83" s="31" t="s">
        <v>167</v>
      </c>
    </row>
    <row r="84" spans="1:7" ht="11.25" customHeight="1">
      <c r="A84" s="47" t="s">
        <v>61</v>
      </c>
      <c r="B84" s="37"/>
      <c r="C84" s="27"/>
      <c r="D84" s="61" t="s">
        <v>80</v>
      </c>
      <c r="E84" s="54"/>
      <c r="F84" s="27" t="s">
        <v>168</v>
      </c>
      <c r="G84" s="31" t="s">
        <v>314</v>
      </c>
    </row>
    <row r="85" spans="1:7" ht="11.25" customHeight="1">
      <c r="A85" s="25"/>
      <c r="B85" s="33"/>
      <c r="C85" s="25"/>
      <c r="D85" s="34" t="s">
        <v>83</v>
      </c>
      <c r="E85" s="56"/>
      <c r="F85" s="25"/>
      <c r="G85" s="32"/>
    </row>
    <row r="86" spans="1:7" ht="11.25" customHeight="1">
      <c r="A86" s="47" t="s">
        <v>61</v>
      </c>
      <c r="B86" s="41"/>
      <c r="C86" s="27"/>
      <c r="D86" s="40" t="s">
        <v>76</v>
      </c>
      <c r="E86" s="50"/>
      <c r="F86" s="42" t="s">
        <v>169</v>
      </c>
      <c r="G86" s="44" t="s">
        <v>170</v>
      </c>
    </row>
    <row r="87" spans="1:7" ht="11.25" customHeight="1">
      <c r="A87" s="47" t="s">
        <v>61</v>
      </c>
      <c r="B87" s="41"/>
      <c r="C87" s="27"/>
      <c r="D87" s="31" t="s">
        <v>125</v>
      </c>
      <c r="E87" s="27"/>
      <c r="F87" s="31" t="s">
        <v>142</v>
      </c>
      <c r="G87" s="31" t="s">
        <v>171</v>
      </c>
    </row>
    <row r="88" spans="1:7" ht="11.25" customHeight="1">
      <c r="A88" s="27" t="s">
        <v>172</v>
      </c>
      <c r="B88" s="37" t="s">
        <v>173</v>
      </c>
      <c r="C88" s="27"/>
      <c r="D88" s="27" t="s">
        <v>110</v>
      </c>
      <c r="E88" s="27"/>
      <c r="F88" s="61" t="s">
        <v>174</v>
      </c>
      <c r="G88" s="31" t="s">
        <v>175</v>
      </c>
    </row>
    <row r="89" spans="1:7" ht="11.25" customHeight="1">
      <c r="A89" s="62"/>
      <c r="B89" s="63"/>
      <c r="C89" s="62"/>
      <c r="D89" s="29"/>
      <c r="E89" s="29"/>
      <c r="F89" s="46" t="s">
        <v>176</v>
      </c>
      <c r="G89" s="39"/>
    </row>
    <row r="90" spans="1:7" ht="11.25" customHeight="1">
      <c r="A90" s="62"/>
      <c r="B90" s="63"/>
      <c r="C90" s="62"/>
      <c r="D90" s="29"/>
      <c r="E90" s="29"/>
      <c r="F90" s="46" t="s">
        <v>177</v>
      </c>
      <c r="G90" s="39"/>
    </row>
    <row r="91" spans="1:7" ht="11.25" customHeight="1">
      <c r="A91" s="62"/>
      <c r="B91" s="63"/>
      <c r="C91" s="62"/>
      <c r="D91" s="48"/>
      <c r="E91" s="48"/>
      <c r="F91" s="46" t="s">
        <v>178</v>
      </c>
      <c r="G91" s="39"/>
    </row>
    <row r="92" spans="1:7" ht="11.25" customHeight="1">
      <c r="A92" s="36" t="s">
        <v>61</v>
      </c>
      <c r="B92" s="37" t="s">
        <v>15</v>
      </c>
      <c r="C92" s="27"/>
      <c r="D92" s="61" t="s">
        <v>179</v>
      </c>
      <c r="E92" s="61"/>
      <c r="F92" s="27" t="s">
        <v>180</v>
      </c>
      <c r="G92" s="31" t="s">
        <v>181</v>
      </c>
    </row>
    <row r="93" spans="1:7" ht="11.25" customHeight="1">
      <c r="A93" s="29"/>
      <c r="B93" s="30"/>
      <c r="C93" s="29"/>
      <c r="D93" s="46" t="s">
        <v>182</v>
      </c>
      <c r="E93" s="46"/>
      <c r="F93" s="38" t="s">
        <v>183</v>
      </c>
      <c r="G93" s="38"/>
    </row>
    <row r="94" spans="1:7" ht="11.25" customHeight="1">
      <c r="A94" s="29"/>
      <c r="B94" s="30"/>
      <c r="C94" s="29"/>
      <c r="D94" s="46" t="s">
        <v>184</v>
      </c>
      <c r="E94" s="46"/>
      <c r="F94" s="38"/>
      <c r="G94" s="38"/>
    </row>
    <row r="95" spans="1:7" ht="11.25" customHeight="1">
      <c r="A95" s="36" t="s">
        <v>61</v>
      </c>
      <c r="B95" s="37" t="s">
        <v>15</v>
      </c>
      <c r="C95" s="27"/>
      <c r="D95" s="53" t="s">
        <v>252</v>
      </c>
      <c r="E95" s="57"/>
      <c r="F95" s="31" t="s">
        <v>185</v>
      </c>
      <c r="G95" s="31" t="s">
        <v>186</v>
      </c>
    </row>
    <row r="96" spans="1:7" ht="11.25" customHeight="1">
      <c r="A96" s="29"/>
      <c r="B96" s="30"/>
      <c r="C96" s="29"/>
      <c r="D96" s="51" t="s">
        <v>254</v>
      </c>
      <c r="E96" s="51"/>
      <c r="F96" s="38"/>
      <c r="G96" s="38"/>
    </row>
    <row r="97" spans="1:7" ht="11.25" customHeight="1">
      <c r="A97" s="25"/>
      <c r="B97" s="33"/>
      <c r="C97" s="25"/>
      <c r="D97" s="34" t="s">
        <v>253</v>
      </c>
      <c r="E97" s="34"/>
      <c r="F97" s="32"/>
      <c r="G97" s="32"/>
    </row>
    <row r="98" spans="1:7" ht="11.25" customHeight="1">
      <c r="A98" s="27" t="s">
        <v>187</v>
      </c>
      <c r="B98" s="37" t="s">
        <v>13</v>
      </c>
      <c r="C98" s="27"/>
      <c r="D98" s="53" t="s">
        <v>131</v>
      </c>
      <c r="E98" s="27"/>
      <c r="F98" s="27" t="s">
        <v>132</v>
      </c>
      <c r="G98" s="31" t="s">
        <v>188</v>
      </c>
    </row>
    <row r="99" spans="1:7" ht="11.25" customHeight="1">
      <c r="A99" s="25"/>
      <c r="B99" s="33"/>
      <c r="C99" s="25"/>
      <c r="D99" s="34" t="s">
        <v>189</v>
      </c>
      <c r="E99" s="25"/>
      <c r="F99" s="38" t="s">
        <v>135</v>
      </c>
      <c r="G99" s="35"/>
    </row>
    <row r="100" spans="1:7" ht="11.25" customHeight="1">
      <c r="A100" s="93" t="s">
        <v>144</v>
      </c>
      <c r="B100" s="93"/>
      <c r="C100" s="93"/>
      <c r="D100" s="93"/>
      <c r="E100" s="93"/>
      <c r="F100" s="93"/>
      <c r="G100" s="93"/>
    </row>
    <row r="101" spans="1:7" ht="11.25" customHeight="1">
      <c r="A101" s="90" t="s">
        <v>145</v>
      </c>
      <c r="B101" s="90"/>
      <c r="C101" s="90"/>
      <c r="D101" s="90"/>
      <c r="E101" s="90"/>
      <c r="F101" s="90"/>
      <c r="G101" s="90"/>
    </row>
    <row r="102" spans="1:7" ht="11.25" customHeight="1">
      <c r="A102" s="90" t="s">
        <v>50</v>
      </c>
      <c r="B102" s="90"/>
      <c r="C102" s="90"/>
      <c r="D102" s="90"/>
      <c r="E102" s="90"/>
      <c r="F102" s="90"/>
      <c r="G102" s="90"/>
    </row>
    <row r="103" spans="1:7" ht="11.25" customHeight="1">
      <c r="A103" s="90"/>
      <c r="B103" s="90"/>
      <c r="C103" s="90"/>
      <c r="D103" s="90"/>
      <c r="E103" s="90"/>
      <c r="F103" s="90"/>
      <c r="G103" s="90"/>
    </row>
    <row r="104" spans="1:7" ht="11.25" customHeight="1">
      <c r="A104" s="90" t="s">
        <v>2</v>
      </c>
      <c r="B104" s="90"/>
      <c r="C104" s="90"/>
      <c r="D104" s="90"/>
      <c r="E104" s="90"/>
      <c r="F104" s="90"/>
      <c r="G104" s="90"/>
    </row>
    <row r="105" spans="1:7" ht="11.25" customHeight="1">
      <c r="A105" s="91"/>
      <c r="B105" s="91"/>
      <c r="C105" s="91"/>
      <c r="D105" s="91"/>
      <c r="E105" s="91"/>
      <c r="F105" s="91"/>
      <c r="G105" s="91"/>
    </row>
    <row r="106" spans="1:7" ht="11.25" customHeight="1">
      <c r="A106" s="92"/>
      <c r="B106" s="92"/>
      <c r="C106" s="27"/>
      <c r="D106" s="26" t="s">
        <v>51</v>
      </c>
      <c r="E106" s="26"/>
      <c r="F106" s="26"/>
      <c r="G106" s="26"/>
    </row>
    <row r="107" spans="1:7" ht="11.25" customHeight="1">
      <c r="A107" s="87" t="s">
        <v>52</v>
      </c>
      <c r="B107" s="87"/>
      <c r="C107" s="25"/>
      <c r="D107" s="28" t="s">
        <v>53</v>
      </c>
      <c r="E107" s="28"/>
      <c r="F107" s="28" t="s">
        <v>54</v>
      </c>
      <c r="G107" s="28" t="s">
        <v>55</v>
      </c>
    </row>
    <row r="108" spans="1:7" ht="11.25" customHeight="1">
      <c r="A108" s="27" t="s">
        <v>190</v>
      </c>
      <c r="B108" s="37" t="s">
        <v>13</v>
      </c>
      <c r="C108" s="27"/>
      <c r="D108" s="61" t="s">
        <v>191</v>
      </c>
      <c r="E108" s="61"/>
      <c r="F108" s="61" t="s">
        <v>192</v>
      </c>
      <c r="G108" s="31" t="s">
        <v>193</v>
      </c>
    </row>
    <row r="109" spans="1:7" ht="11.25" customHeight="1">
      <c r="A109" s="25"/>
      <c r="B109" s="33"/>
      <c r="C109" s="25"/>
      <c r="D109" s="64"/>
      <c r="E109" s="64"/>
      <c r="F109" s="34" t="s">
        <v>194</v>
      </c>
      <c r="G109" s="35"/>
    </row>
    <row r="110" spans="1:7" ht="11.25" customHeight="1">
      <c r="A110" s="36" t="s">
        <v>61</v>
      </c>
      <c r="B110" s="41" t="s">
        <v>15</v>
      </c>
      <c r="C110" s="27"/>
      <c r="D110" s="36" t="s">
        <v>76</v>
      </c>
      <c r="E110" s="61"/>
      <c r="F110" s="57" t="s">
        <v>195</v>
      </c>
      <c r="G110" s="31" t="s">
        <v>82</v>
      </c>
    </row>
    <row r="111" spans="1:7" ht="11.25" customHeight="1">
      <c r="A111" s="36" t="s">
        <v>61</v>
      </c>
      <c r="B111" s="41" t="s">
        <v>15</v>
      </c>
      <c r="C111" s="27"/>
      <c r="D111" s="36" t="s">
        <v>76</v>
      </c>
      <c r="E111" s="61"/>
      <c r="F111" s="57" t="s">
        <v>196</v>
      </c>
      <c r="G111" s="31" t="s">
        <v>82</v>
      </c>
    </row>
    <row r="112" spans="1:7" ht="11.25" customHeight="1">
      <c r="A112" s="36" t="s">
        <v>61</v>
      </c>
      <c r="B112" s="41" t="s">
        <v>15</v>
      </c>
      <c r="C112" s="27"/>
      <c r="D112" s="36" t="s">
        <v>76</v>
      </c>
      <c r="E112" s="61"/>
      <c r="F112" s="57" t="s">
        <v>197</v>
      </c>
      <c r="G112" s="31" t="s">
        <v>82</v>
      </c>
    </row>
    <row r="113" spans="1:7" ht="11.25" customHeight="1">
      <c r="A113" s="36" t="s">
        <v>61</v>
      </c>
      <c r="B113" s="37" t="s">
        <v>15</v>
      </c>
      <c r="C113" s="27"/>
      <c r="D113" s="36" t="s">
        <v>76</v>
      </c>
      <c r="E113" s="61"/>
      <c r="F113" s="61" t="s">
        <v>198</v>
      </c>
      <c r="G113" s="31" t="s">
        <v>193</v>
      </c>
    </row>
    <row r="114" spans="1:7" ht="11.25" customHeight="1">
      <c r="A114" s="29"/>
      <c r="B114" s="30"/>
      <c r="C114" s="29"/>
      <c r="D114" s="38"/>
      <c r="E114" s="65"/>
      <c r="F114" s="51" t="s">
        <v>199</v>
      </c>
      <c r="G114" s="39"/>
    </row>
    <row r="115" spans="1:7" ht="11.25" customHeight="1">
      <c r="A115" s="32"/>
      <c r="B115" s="33"/>
      <c r="C115" s="25"/>
      <c r="D115" s="49"/>
      <c r="E115" s="64"/>
      <c r="F115" s="34" t="s">
        <v>200</v>
      </c>
      <c r="G115" s="35"/>
    </row>
    <row r="116" spans="1:7" ht="11.25" customHeight="1">
      <c r="A116" s="36" t="s">
        <v>61</v>
      </c>
      <c r="B116" s="37" t="s">
        <v>15</v>
      </c>
      <c r="C116" s="27"/>
      <c r="D116" s="61" t="s">
        <v>201</v>
      </c>
      <c r="E116" s="61"/>
      <c r="F116" s="53" t="s">
        <v>202</v>
      </c>
      <c r="G116" s="31" t="s">
        <v>203</v>
      </c>
    </row>
    <row r="117" spans="1:7" ht="11.25" customHeight="1">
      <c r="A117" s="25"/>
      <c r="B117" s="33"/>
      <c r="C117" s="25"/>
      <c r="D117" s="34" t="s">
        <v>204</v>
      </c>
      <c r="E117" s="64"/>
      <c r="F117" s="34"/>
      <c r="G117" s="35"/>
    </row>
    <row r="118" spans="1:7" ht="11.25" customHeight="1">
      <c r="A118" s="40" t="s">
        <v>61</v>
      </c>
      <c r="B118" s="41" t="s">
        <v>15</v>
      </c>
      <c r="C118" s="42"/>
      <c r="D118" s="59" t="s">
        <v>205</v>
      </c>
      <c r="E118" s="43"/>
      <c r="F118" s="43" t="s">
        <v>206</v>
      </c>
      <c r="G118" s="44" t="s">
        <v>207</v>
      </c>
    </row>
    <row r="119" spans="1:7" ht="11.25" customHeight="1">
      <c r="A119" s="40" t="s">
        <v>61</v>
      </c>
      <c r="B119" s="41" t="s">
        <v>15</v>
      </c>
      <c r="C119" s="42"/>
      <c r="D119" s="40" t="s">
        <v>76</v>
      </c>
      <c r="E119" s="43"/>
      <c r="F119" s="43" t="s">
        <v>208</v>
      </c>
      <c r="G119" s="44" t="s">
        <v>209</v>
      </c>
    </row>
    <row r="120" spans="1:7" ht="12" customHeight="1">
      <c r="A120" s="39" t="s">
        <v>210</v>
      </c>
      <c r="B120" s="30"/>
      <c r="C120" s="29"/>
      <c r="D120" s="65" t="s">
        <v>211</v>
      </c>
      <c r="E120" s="65"/>
      <c r="F120" s="70" t="s">
        <v>212</v>
      </c>
      <c r="G120" s="39" t="s">
        <v>213</v>
      </c>
    </row>
    <row r="121" spans="1:7" ht="11.25" customHeight="1">
      <c r="A121" s="38" t="s">
        <v>214</v>
      </c>
      <c r="B121" s="30"/>
      <c r="C121" s="29"/>
      <c r="D121" s="51" t="s">
        <v>215</v>
      </c>
      <c r="E121" s="65"/>
      <c r="F121" s="29"/>
      <c r="G121" s="39"/>
    </row>
    <row r="122" spans="1:7" ht="11.25" customHeight="1">
      <c r="A122" s="32"/>
      <c r="B122" s="33"/>
      <c r="C122" s="25"/>
      <c r="D122" s="34" t="s">
        <v>216</v>
      </c>
      <c r="E122" s="64"/>
      <c r="F122" s="25"/>
      <c r="G122" s="35"/>
    </row>
    <row r="123" spans="1:7" ht="11.25" customHeight="1">
      <c r="A123" s="36" t="s">
        <v>61</v>
      </c>
      <c r="B123" s="30"/>
      <c r="C123" s="29"/>
      <c r="D123" s="61" t="s">
        <v>191</v>
      </c>
      <c r="E123" s="65"/>
      <c r="F123" s="29" t="s">
        <v>239</v>
      </c>
      <c r="G123" s="39" t="s">
        <v>303</v>
      </c>
    </row>
    <row r="124" spans="1:7" ht="11.25" customHeight="1">
      <c r="A124" s="32"/>
      <c r="B124" s="33"/>
      <c r="C124" s="25"/>
      <c r="D124" s="34"/>
      <c r="E124" s="64"/>
      <c r="F124" s="25"/>
      <c r="G124" s="32" t="s">
        <v>293</v>
      </c>
    </row>
    <row r="125" spans="1:7" ht="11.25" customHeight="1">
      <c r="A125" s="36" t="s">
        <v>61</v>
      </c>
      <c r="B125" s="30"/>
      <c r="C125" s="29"/>
      <c r="D125" s="57" t="s">
        <v>15</v>
      </c>
      <c r="E125" s="65"/>
      <c r="F125" s="29" t="s">
        <v>217</v>
      </c>
      <c r="G125" s="39" t="s">
        <v>304</v>
      </c>
    </row>
    <row r="126" spans="1:7" ht="11.25" customHeight="1">
      <c r="A126" s="38"/>
      <c r="B126" s="30"/>
      <c r="C126" s="29"/>
      <c r="D126" s="51"/>
      <c r="E126" s="65"/>
      <c r="F126" s="25"/>
      <c r="G126" s="32" t="s">
        <v>293</v>
      </c>
    </row>
    <row r="127" spans="1:7" ht="11.25" customHeight="1">
      <c r="A127" s="36" t="s">
        <v>61</v>
      </c>
      <c r="B127" s="37"/>
      <c r="C127" s="27"/>
      <c r="D127" s="57" t="s">
        <v>15</v>
      </c>
      <c r="E127" s="61"/>
      <c r="F127" s="29" t="s">
        <v>218</v>
      </c>
      <c r="G127" s="39" t="s">
        <v>305</v>
      </c>
    </row>
    <row r="128" spans="1:7" ht="11.25" customHeight="1">
      <c r="A128" s="32"/>
      <c r="B128" s="33"/>
      <c r="C128" s="25"/>
      <c r="D128" s="64"/>
      <c r="E128" s="64"/>
      <c r="F128" s="66"/>
      <c r="G128" s="32" t="s">
        <v>293</v>
      </c>
    </row>
    <row r="129" spans="1:7" ht="11.25" customHeight="1">
      <c r="A129" s="36" t="s">
        <v>61</v>
      </c>
      <c r="B129" s="37"/>
      <c r="C129" s="27"/>
      <c r="D129" s="57" t="s">
        <v>15</v>
      </c>
      <c r="E129" s="61"/>
      <c r="F129" s="29" t="s">
        <v>241</v>
      </c>
      <c r="G129" s="39" t="s">
        <v>306</v>
      </c>
    </row>
    <row r="130" spans="1:7" ht="11.25" customHeight="1">
      <c r="A130" s="32"/>
      <c r="B130" s="33"/>
      <c r="C130" s="25"/>
      <c r="D130" s="64"/>
      <c r="E130" s="64"/>
      <c r="F130" s="25"/>
      <c r="G130" s="32" t="s">
        <v>293</v>
      </c>
    </row>
    <row r="131" spans="1:7" ht="11.25" customHeight="1">
      <c r="A131" s="36" t="s">
        <v>61</v>
      </c>
      <c r="B131" s="37"/>
      <c r="C131" s="27"/>
      <c r="D131" s="57" t="s">
        <v>15</v>
      </c>
      <c r="E131" s="61"/>
      <c r="F131" s="29" t="s">
        <v>255</v>
      </c>
      <c r="G131" s="39" t="s">
        <v>307</v>
      </c>
    </row>
    <row r="132" spans="1:7" ht="11.25" customHeight="1">
      <c r="A132" s="32"/>
      <c r="B132" s="33"/>
      <c r="C132" s="25"/>
      <c r="D132" s="64"/>
      <c r="E132" s="64"/>
      <c r="F132" s="25"/>
      <c r="G132" s="32" t="s">
        <v>293</v>
      </c>
    </row>
    <row r="133" spans="1:7" ht="11.25" customHeight="1">
      <c r="A133" s="31" t="s">
        <v>219</v>
      </c>
      <c r="B133" s="37" t="s">
        <v>220</v>
      </c>
      <c r="C133" s="27"/>
      <c r="D133" s="65" t="s">
        <v>221</v>
      </c>
      <c r="E133" s="65"/>
      <c r="F133" s="29" t="s">
        <v>222</v>
      </c>
      <c r="G133" s="39" t="s">
        <v>223</v>
      </c>
    </row>
    <row r="134" spans="1:7" ht="11.25" customHeight="1">
      <c r="A134" s="38" t="s">
        <v>224</v>
      </c>
      <c r="B134" s="30" t="s">
        <v>225</v>
      </c>
      <c r="C134" s="29"/>
      <c r="D134" s="46" t="s">
        <v>226</v>
      </c>
      <c r="E134" s="46"/>
      <c r="F134" s="38" t="s">
        <v>227</v>
      </c>
      <c r="G134" s="39"/>
    </row>
    <row r="135" spans="1:7" ht="11.25" customHeight="1">
      <c r="A135" s="38"/>
      <c r="B135" s="30"/>
      <c r="C135" s="29"/>
      <c r="D135" s="46"/>
      <c r="E135" s="46"/>
      <c r="F135" s="38" t="s">
        <v>228</v>
      </c>
      <c r="G135" s="39"/>
    </row>
    <row r="136" spans="1:7" ht="11.25" customHeight="1">
      <c r="A136" s="36" t="s">
        <v>61</v>
      </c>
      <c r="B136" s="37" t="s">
        <v>15</v>
      </c>
      <c r="C136" s="27"/>
      <c r="D136" s="61" t="s">
        <v>273</v>
      </c>
      <c r="E136" s="61"/>
      <c r="F136" s="27" t="s">
        <v>229</v>
      </c>
      <c r="G136" s="31" t="s">
        <v>230</v>
      </c>
    </row>
    <row r="137" spans="1:7" ht="11.25" customHeight="1">
      <c r="A137" s="29"/>
      <c r="B137" s="30"/>
      <c r="C137" s="29"/>
      <c r="D137" s="51" t="s">
        <v>315</v>
      </c>
      <c r="E137" s="51"/>
      <c r="F137" s="38"/>
      <c r="G137" s="39"/>
    </row>
    <row r="138" spans="1:7" ht="11.25" customHeight="1">
      <c r="A138" s="29"/>
      <c r="B138" s="30"/>
      <c r="C138" s="29"/>
      <c r="D138" s="51" t="s">
        <v>274</v>
      </c>
      <c r="E138" s="51"/>
      <c r="F138" s="38"/>
      <c r="G138" s="39"/>
    </row>
    <row r="139" spans="1:7" ht="11.25" customHeight="1">
      <c r="A139" s="42" t="s">
        <v>231</v>
      </c>
      <c r="B139" s="41" t="s">
        <v>13</v>
      </c>
      <c r="C139" s="42"/>
      <c r="D139" s="44" t="s">
        <v>232</v>
      </c>
      <c r="E139" s="40"/>
      <c r="F139" s="42" t="s">
        <v>128</v>
      </c>
      <c r="G139" s="44" t="s">
        <v>233</v>
      </c>
    </row>
    <row r="140" spans="1:7" ht="11.25" customHeight="1">
      <c r="A140" s="44" t="s">
        <v>39</v>
      </c>
      <c r="B140" s="41"/>
      <c r="C140" s="42"/>
      <c r="D140" s="31" t="s">
        <v>162</v>
      </c>
      <c r="E140" s="42"/>
      <c r="F140" s="42" t="s">
        <v>234</v>
      </c>
      <c r="G140" s="31" t="s">
        <v>235</v>
      </c>
    </row>
    <row r="141" spans="1:7" ht="11.25" customHeight="1">
      <c r="A141" s="27" t="s">
        <v>236</v>
      </c>
      <c r="B141" s="37"/>
      <c r="C141" s="27"/>
      <c r="D141" s="61" t="s">
        <v>80</v>
      </c>
      <c r="E141" s="27"/>
      <c r="F141" s="27" t="s">
        <v>237</v>
      </c>
      <c r="G141" s="31" t="s">
        <v>82</v>
      </c>
    </row>
    <row r="142" spans="1:7" ht="11.25" customHeight="1">
      <c r="A142" s="25"/>
      <c r="B142" s="33"/>
      <c r="C142" s="25"/>
      <c r="D142" s="34" t="s">
        <v>83</v>
      </c>
      <c r="E142" s="25"/>
      <c r="F142" s="25"/>
      <c r="G142" s="35"/>
    </row>
    <row r="143" spans="1:7" ht="11.25" customHeight="1">
      <c r="A143" s="40" t="s">
        <v>61</v>
      </c>
      <c r="B143" s="30"/>
      <c r="C143" s="29"/>
      <c r="D143" s="39" t="s">
        <v>162</v>
      </c>
      <c r="E143" s="29"/>
      <c r="F143" s="29" t="s">
        <v>139</v>
      </c>
      <c r="G143" s="31" t="s">
        <v>238</v>
      </c>
    </row>
    <row r="144" spans="1:7" ht="11.25" customHeight="1">
      <c r="A144" s="42" t="s">
        <v>276</v>
      </c>
      <c r="B144" s="37"/>
      <c r="C144" s="27"/>
      <c r="D144" s="27"/>
      <c r="E144" s="27"/>
      <c r="F144" s="27"/>
      <c r="G144" s="31"/>
    </row>
    <row r="145" spans="1:7" ht="11.25" customHeight="1">
      <c r="A145" s="36" t="s">
        <v>85</v>
      </c>
      <c r="B145" s="37"/>
      <c r="C145" s="29"/>
      <c r="D145" s="29" t="s">
        <v>191</v>
      </c>
      <c r="E145" s="29"/>
      <c r="F145" s="25" t="s">
        <v>239</v>
      </c>
      <c r="G145" s="39" t="s">
        <v>294</v>
      </c>
    </row>
    <row r="146" spans="1:7" ht="11.25" customHeight="1">
      <c r="A146" s="47" t="s">
        <v>61</v>
      </c>
      <c r="B146" s="37"/>
      <c r="C146" s="27"/>
      <c r="D146" s="36" t="s">
        <v>76</v>
      </c>
      <c r="E146" s="42"/>
      <c r="F146" s="42" t="s">
        <v>256</v>
      </c>
      <c r="G146" s="31" t="s">
        <v>295</v>
      </c>
    </row>
    <row r="147" spans="1:7" ht="11.25" customHeight="1">
      <c r="A147" s="47" t="s">
        <v>61</v>
      </c>
      <c r="B147" s="41"/>
      <c r="C147" s="42"/>
      <c r="D147" s="40" t="s">
        <v>76</v>
      </c>
      <c r="E147" s="42"/>
      <c r="F147" s="42" t="s">
        <v>218</v>
      </c>
      <c r="G147" s="44" t="s">
        <v>296</v>
      </c>
    </row>
    <row r="148" spans="1:7" ht="11.25" customHeight="1">
      <c r="A148" s="47" t="s">
        <v>61</v>
      </c>
      <c r="B148" s="41"/>
      <c r="C148" s="42"/>
      <c r="D148" s="40" t="s">
        <v>76</v>
      </c>
      <c r="E148" s="42"/>
      <c r="F148" s="42" t="s">
        <v>257</v>
      </c>
      <c r="G148" s="44" t="s">
        <v>297</v>
      </c>
    </row>
    <row r="149" spans="1:7" ht="11.25" customHeight="1">
      <c r="A149" s="47" t="s">
        <v>61</v>
      </c>
      <c r="B149" s="37"/>
      <c r="C149" s="27"/>
      <c r="D149" s="36" t="s">
        <v>76</v>
      </c>
      <c r="E149" s="42"/>
      <c r="F149" s="42" t="s">
        <v>240</v>
      </c>
      <c r="G149" s="39" t="s">
        <v>297</v>
      </c>
    </row>
    <row r="150" spans="1:7" ht="11.25" customHeight="1">
      <c r="A150" s="50" t="s">
        <v>61</v>
      </c>
      <c r="B150" s="37"/>
      <c r="C150" s="27"/>
      <c r="D150" s="40" t="s">
        <v>76</v>
      </c>
      <c r="E150" s="42"/>
      <c r="F150" s="42" t="s">
        <v>241</v>
      </c>
      <c r="G150" s="44" t="s">
        <v>298</v>
      </c>
    </row>
    <row r="151" spans="1:7" ht="11.25" customHeight="1">
      <c r="A151" s="50" t="s">
        <v>61</v>
      </c>
      <c r="B151" s="41"/>
      <c r="C151" s="42"/>
      <c r="D151" s="40" t="s">
        <v>76</v>
      </c>
      <c r="E151" s="61"/>
      <c r="F151" s="27" t="s">
        <v>258</v>
      </c>
      <c r="G151" s="44" t="s">
        <v>299</v>
      </c>
    </row>
    <row r="152" spans="1:7" ht="12" customHeight="1">
      <c r="A152" s="36" t="s">
        <v>11</v>
      </c>
      <c r="B152" s="37"/>
      <c r="C152" s="27"/>
      <c r="D152" s="27" t="s">
        <v>316</v>
      </c>
      <c r="E152" s="61"/>
      <c r="F152" s="71" t="s">
        <v>266</v>
      </c>
      <c r="G152" s="31" t="s">
        <v>242</v>
      </c>
    </row>
    <row r="153" spans="1:7" ht="11.25" customHeight="1">
      <c r="A153" s="32"/>
      <c r="B153" s="33"/>
      <c r="C153" s="25"/>
      <c r="D153" s="32" t="s">
        <v>243</v>
      </c>
      <c r="E153" s="64"/>
      <c r="F153" s="25"/>
      <c r="G153" s="35"/>
    </row>
    <row r="154" spans="1:7" ht="11.25" customHeight="1">
      <c r="A154" s="42" t="s">
        <v>244</v>
      </c>
      <c r="B154" s="41"/>
      <c r="C154" s="42"/>
      <c r="D154" s="40" t="s">
        <v>76</v>
      </c>
      <c r="E154" s="42"/>
      <c r="F154" s="42" t="s">
        <v>241</v>
      </c>
      <c r="G154" s="44" t="s">
        <v>300</v>
      </c>
    </row>
    <row r="155" spans="1:7" ht="11.25" customHeight="1">
      <c r="A155" s="40" t="s">
        <v>61</v>
      </c>
      <c r="B155" s="40"/>
      <c r="C155" s="40"/>
      <c r="D155" s="40" t="s">
        <v>76</v>
      </c>
      <c r="E155" s="42"/>
      <c r="F155" s="27" t="s">
        <v>218</v>
      </c>
      <c r="G155" s="44" t="s">
        <v>301</v>
      </c>
    </row>
    <row r="156" spans="1:7" ht="11.25" customHeight="1">
      <c r="A156" s="29" t="s">
        <v>245</v>
      </c>
      <c r="B156" s="30"/>
      <c r="C156" s="29"/>
      <c r="D156" s="53" t="s">
        <v>131</v>
      </c>
      <c r="E156" s="29"/>
      <c r="F156" s="27" t="s">
        <v>132</v>
      </c>
      <c r="G156" s="39" t="s">
        <v>246</v>
      </c>
    </row>
    <row r="157" spans="1:7" ht="11.25" customHeight="1">
      <c r="A157" s="29"/>
      <c r="B157" s="30"/>
      <c r="C157" s="29"/>
      <c r="D157" s="34" t="s">
        <v>189</v>
      </c>
      <c r="E157" s="29"/>
      <c r="F157" s="38" t="s">
        <v>135</v>
      </c>
      <c r="G157" s="32" t="s">
        <v>247</v>
      </c>
    </row>
    <row r="158" spans="1:7" ht="11.25" customHeight="1">
      <c r="A158" s="88" t="s">
        <v>248</v>
      </c>
      <c r="B158" s="88"/>
      <c r="C158" s="88"/>
      <c r="D158" s="88"/>
      <c r="E158" s="88"/>
      <c r="F158" s="88"/>
      <c r="G158" s="88"/>
    </row>
    <row r="159" spans="1:7" ht="11.25" customHeight="1">
      <c r="A159" s="89" t="s">
        <v>249</v>
      </c>
      <c r="B159" s="89"/>
      <c r="C159" s="89"/>
      <c r="D159" s="89"/>
      <c r="E159" s="89"/>
      <c r="F159" s="89"/>
      <c r="G159" s="89"/>
    </row>
  </sheetData>
  <sheetProtection selectLockedCells="1" selectUnlockedCells="1"/>
  <mergeCells count="25">
    <mergeCell ref="A101:G101"/>
    <mergeCell ref="A102:G102"/>
    <mergeCell ref="A103:G103"/>
    <mergeCell ref="A104:G104"/>
    <mergeCell ref="A47:G47"/>
    <mergeCell ref="A48:B48"/>
    <mergeCell ref="A49:B49"/>
    <mergeCell ref="A42:G42"/>
    <mergeCell ref="A1:G1"/>
    <mergeCell ref="A2:G2"/>
    <mergeCell ref="A3:G3"/>
    <mergeCell ref="A4:G4"/>
    <mergeCell ref="A5:G5"/>
    <mergeCell ref="A6:B6"/>
    <mergeCell ref="A7:B7"/>
    <mergeCell ref="A107:B107"/>
    <mergeCell ref="A158:G158"/>
    <mergeCell ref="A159:G159"/>
    <mergeCell ref="A43:G43"/>
    <mergeCell ref="A44:G44"/>
    <mergeCell ref="A45:G45"/>
    <mergeCell ref="A46:G46"/>
    <mergeCell ref="A105:G105"/>
    <mergeCell ref="A106:B106"/>
    <mergeCell ref="A100:G100"/>
  </mergeCells>
  <printOptions/>
  <pageMargins left="0.5" right="0.5" top="0.5" bottom="0.75" header="0.5" footer="0.5"/>
  <pageSetup horizontalDpi="600" verticalDpi="600" orientation="portrait" r:id="rId1"/>
  <rowBreaks count="2" manualBreakCount="2">
    <brk id="42" max="255" man="1"/>
    <brk id="1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USGS Minerals Yearbook 2013</dc:title>
  <dc:subject/>
  <dc:creator/>
  <cp:keywords>minerals; statistics;</cp:keywords>
  <dc:description/>
  <cp:lastModifiedBy/>
  <dcterms:created xsi:type="dcterms:W3CDTF">2016-06-15T15:27:37Z</dcterms:created>
  <dcterms:modified xsi:type="dcterms:W3CDTF">2017-11-01T20:29:47Z</dcterms:modified>
  <cp:category/>
  <cp:version/>
  <cp:contentType/>
  <cp:contentStatus/>
</cp:coreProperties>
</file>