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asonic\Desktop\Africa_ME__2014_Excel_files\"/>
    </mc:Choice>
  </mc:AlternateContent>
  <bookViews>
    <workbookView xWindow="2256" yWindow="420" windowWidth="12840" windowHeight="6792"/>
  </bookViews>
  <sheets>
    <sheet name="Text" sheetId="23" r:id="rId1"/>
    <sheet name="T1" sheetId="1" r:id="rId2"/>
    <sheet name="T2" sheetId="2" r:id="rId3"/>
    <sheet name="T3" sheetId="3" r:id="rId4"/>
    <sheet name="T4" sheetId="22" r:id="rId5"/>
    <sheet name="T5" sheetId="5" r:id="rId6"/>
    <sheet name="T6" sheetId="6" r:id="rId7"/>
    <sheet name="T7" sheetId="7" r:id="rId8"/>
    <sheet name="T8" sheetId="8" r:id="rId9"/>
    <sheet name="T9" sheetId="9" r:id="rId10"/>
    <sheet name="T10" sheetId="11" r:id="rId11"/>
    <sheet name="T11" sheetId="12" r:id="rId12"/>
    <sheet name="T12" sheetId="13" r:id="rId13"/>
    <sheet name="T13" sheetId="14" r:id="rId14"/>
    <sheet name="T14" sheetId="15" r:id="rId15"/>
    <sheet name="T15" sheetId="16" r:id="rId16"/>
    <sheet name="T16" sheetId="17" r:id="rId17"/>
    <sheet name="T17" sheetId="18" r:id="rId18"/>
    <sheet name="T18" sheetId="19" r:id="rId19"/>
    <sheet name="T19" sheetId="21" r:id="rId20"/>
    <sheet name="T20" sheetId="20" r:id="rId21"/>
  </sheets>
  <calcPr calcId="171027" calcMode="manual"/>
</workbook>
</file>

<file path=xl/calcChain.xml><?xml version="1.0" encoding="utf-8"?>
<calcChain xmlns="http://schemas.openxmlformats.org/spreadsheetml/2006/main">
  <c r="Q171" i="22" l="1"/>
  <c r="O171" i="22"/>
  <c r="M171" i="22"/>
  <c r="K171" i="22"/>
  <c r="E171" i="22"/>
  <c r="C171" i="22"/>
  <c r="O169" i="22"/>
  <c r="M169" i="22"/>
  <c r="K169" i="22"/>
  <c r="E169" i="22"/>
  <c r="C169" i="22"/>
  <c r="Q169" i="22"/>
  <c r="I168" i="22"/>
  <c r="I169" i="22" s="1"/>
  <c r="G168" i="22"/>
  <c r="G169" i="22" s="1"/>
  <c r="S73" i="22"/>
  <c r="Q73" i="22"/>
  <c r="O73" i="22"/>
  <c r="M73" i="22"/>
  <c r="K73" i="22"/>
  <c r="E73" i="22"/>
  <c r="U71" i="22"/>
  <c r="S71" i="22"/>
  <c r="Q71" i="22"/>
  <c r="O71" i="22"/>
  <c r="M71" i="22"/>
  <c r="K71" i="22"/>
  <c r="I71" i="22"/>
  <c r="C71" i="22"/>
  <c r="G71" i="22"/>
  <c r="E71" i="22"/>
  <c r="R7" i="21" l="1"/>
  <c r="C24" i="20"/>
  <c r="E24" i="20"/>
  <c r="G24" i="20"/>
  <c r="I24" i="20"/>
  <c r="R7" i="20" s="1"/>
  <c r="K24" i="20"/>
  <c r="M24" i="20"/>
  <c r="O24" i="20"/>
  <c r="G30" i="19"/>
  <c r="C30" i="19"/>
  <c r="E30" i="19"/>
  <c r="I30" i="19"/>
  <c r="R8" i="19" s="1"/>
  <c r="K30" i="19"/>
  <c r="M30" i="19"/>
  <c r="O30" i="19"/>
  <c r="Q25" i="19" s="1"/>
  <c r="C18" i="17"/>
  <c r="E18" i="17"/>
  <c r="G18" i="17"/>
  <c r="I18" i="17"/>
  <c r="R7" i="17" s="1"/>
  <c r="K18" i="17"/>
  <c r="M18" i="17"/>
  <c r="O18" i="17"/>
  <c r="Q14" i="17" s="1"/>
  <c r="C15" i="16"/>
  <c r="E15" i="16"/>
  <c r="G15" i="16"/>
  <c r="I15" i="16"/>
  <c r="R10" i="16" s="1"/>
  <c r="K15" i="16"/>
  <c r="M15" i="16"/>
  <c r="O15" i="16"/>
  <c r="C14" i="15"/>
  <c r="E14" i="15"/>
  <c r="G14" i="15"/>
  <c r="I14" i="15"/>
  <c r="R7" i="15" s="1"/>
  <c r="K14" i="15"/>
  <c r="M14" i="15"/>
  <c r="O14" i="15"/>
  <c r="Q10" i="15" s="1"/>
  <c r="C16" i="14"/>
  <c r="E16" i="14"/>
  <c r="G16" i="14"/>
  <c r="I16" i="14"/>
  <c r="K16" i="14"/>
  <c r="M16" i="14"/>
  <c r="O16" i="14"/>
  <c r="T8" i="14" s="1"/>
  <c r="C22" i="13"/>
  <c r="E22" i="13"/>
  <c r="G22" i="13"/>
  <c r="I22" i="13"/>
  <c r="K22" i="13"/>
  <c r="M22" i="13"/>
  <c r="O22" i="13"/>
  <c r="I26" i="12"/>
  <c r="E26" i="12"/>
  <c r="G26" i="12"/>
  <c r="K26" i="12"/>
  <c r="M26" i="12"/>
  <c r="O26" i="12"/>
  <c r="Q26" i="12"/>
  <c r="V12" i="12" s="1"/>
  <c r="C54" i="11"/>
  <c r="E54" i="11"/>
  <c r="G54" i="11"/>
  <c r="I54" i="11"/>
  <c r="K54" i="11"/>
  <c r="M54" i="11"/>
  <c r="O54" i="11"/>
  <c r="C17" i="9"/>
  <c r="E17" i="9"/>
  <c r="G17" i="9"/>
  <c r="I17" i="9"/>
  <c r="K17" i="9"/>
  <c r="M17" i="9"/>
  <c r="O17" i="9"/>
  <c r="G21" i="8"/>
  <c r="C21" i="8"/>
  <c r="E21" i="8"/>
  <c r="K21" i="8"/>
  <c r="M21" i="8"/>
  <c r="O21" i="8"/>
  <c r="C17" i="7"/>
  <c r="E17" i="7"/>
  <c r="G17" i="7"/>
  <c r="I17" i="7"/>
  <c r="K17" i="7"/>
  <c r="M17" i="7"/>
  <c r="O17" i="7"/>
  <c r="C16" i="5"/>
  <c r="E16" i="5"/>
  <c r="G16" i="5"/>
  <c r="I16" i="5"/>
  <c r="K16" i="5"/>
  <c r="M16" i="5"/>
  <c r="O16" i="5"/>
  <c r="R24" i="19" l="1"/>
  <c r="R18" i="20"/>
  <c r="R10" i="20"/>
  <c r="Q19" i="20"/>
  <c r="R14" i="20"/>
  <c r="R19" i="19"/>
  <c r="R15" i="19"/>
  <c r="R11" i="19"/>
  <c r="R22" i="19"/>
  <c r="R16" i="19"/>
  <c r="R12" i="19"/>
  <c r="R7" i="19"/>
  <c r="R11" i="17"/>
  <c r="R9" i="16"/>
  <c r="Q11" i="16"/>
  <c r="T10" i="14"/>
  <c r="T11" i="14"/>
  <c r="T9" i="14"/>
  <c r="T7" i="14"/>
  <c r="V20" i="12"/>
  <c r="V17" i="12"/>
  <c r="V11" i="12"/>
  <c r="V7" i="12"/>
  <c r="V19" i="12"/>
  <c r="V15" i="12"/>
  <c r="V13" i="12"/>
  <c r="V8" i="12"/>
  <c r="R17" i="20"/>
  <c r="R13" i="20"/>
  <c r="R9" i="20"/>
  <c r="R19" i="20"/>
  <c r="R16" i="20"/>
  <c r="R12" i="20"/>
  <c r="R8" i="20"/>
  <c r="R15" i="20"/>
  <c r="R11" i="20"/>
  <c r="R25" i="19"/>
  <c r="R21" i="19"/>
  <c r="R18" i="19"/>
  <c r="R9" i="19"/>
  <c r="R20" i="19"/>
  <c r="R17" i="19"/>
  <c r="R14" i="17"/>
  <c r="R10" i="17"/>
  <c r="R8" i="17"/>
  <c r="R13" i="17"/>
  <c r="R11" i="16"/>
  <c r="R7" i="16"/>
  <c r="R9" i="15"/>
  <c r="R8" i="15"/>
  <c r="R10" i="15"/>
  <c r="V21" i="12"/>
  <c r="V16" i="12"/>
  <c r="V14" i="12"/>
  <c r="V10" i="12"/>
  <c r="V18" i="12"/>
  <c r="I21" i="8"/>
</calcChain>
</file>

<file path=xl/sharedStrings.xml><?xml version="1.0" encoding="utf-8"?>
<sst xmlns="http://schemas.openxmlformats.org/spreadsheetml/2006/main" count="1820" uniqueCount="430">
  <si>
    <t>TABLE 1</t>
  </si>
  <si>
    <r>
      <t>Area</t>
    </r>
    <r>
      <rPr>
        <vertAlign val="superscript"/>
        <sz val="8"/>
        <rFont val="Times New Roman"/>
        <family val="1"/>
      </rPr>
      <t>1</t>
    </r>
  </si>
  <si>
    <r>
      <t>Estimated population</t>
    </r>
    <r>
      <rPr>
        <vertAlign val="superscript"/>
        <sz val="8"/>
        <rFont val="Times New Roman"/>
        <family val="1"/>
      </rPr>
      <t>2</t>
    </r>
  </si>
  <si>
    <t>Country</t>
  </si>
  <si>
    <t>(square kilometers)</t>
  </si>
  <si>
    <t>(thousands)</t>
  </si>
  <si>
    <t>Angola</t>
  </si>
  <si>
    <t>Benin</t>
  </si>
  <si>
    <t>Botswana</t>
  </si>
  <si>
    <t>Burkina Faso</t>
  </si>
  <si>
    <t>Burundi</t>
  </si>
  <si>
    <t>Cameroon</t>
  </si>
  <si>
    <t>Cape Verde</t>
  </si>
  <si>
    <t>Central African Republic</t>
  </si>
  <si>
    <t>Chad</t>
  </si>
  <si>
    <t>Comoros</t>
  </si>
  <si>
    <t>Congo (Brazzaville)</t>
  </si>
  <si>
    <t>Congo (Kinshasa)</t>
  </si>
  <si>
    <t>Côte d'Ivoire</t>
  </si>
  <si>
    <t>Djibouti</t>
  </si>
  <si>
    <t>Equatorial Guinea</t>
  </si>
  <si>
    <t>Eritrea</t>
  </si>
  <si>
    <t>Ethiopia</t>
  </si>
  <si>
    <t>Gabon</t>
  </si>
  <si>
    <t>Gambia, The</t>
  </si>
  <si>
    <t>Ghana</t>
  </si>
  <si>
    <t>Guinea</t>
  </si>
  <si>
    <t>Guinea-Bissau</t>
  </si>
  <si>
    <t>Kenya</t>
  </si>
  <si>
    <t>Lesotho</t>
  </si>
  <si>
    <t>Liberia</t>
  </si>
  <si>
    <t>Madagascar</t>
  </si>
  <si>
    <t>Malawi</t>
  </si>
  <si>
    <t>Mali</t>
  </si>
  <si>
    <t>Mauritania</t>
  </si>
  <si>
    <t>Mauritius</t>
  </si>
  <si>
    <t>Mayotte</t>
  </si>
  <si>
    <t>NA</t>
  </si>
  <si>
    <t>Mozambique</t>
  </si>
  <si>
    <t>Namibia</t>
  </si>
  <si>
    <t>Niger</t>
  </si>
  <si>
    <t>Nigeria</t>
  </si>
  <si>
    <t>Reunion</t>
  </si>
  <si>
    <t>Rwanda</t>
  </si>
  <si>
    <t>Sao Tome e Principe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</si>
  <si>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</si>
  <si>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</si>
  <si>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</si>
  <si>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</si>
  <si>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</si>
  <si>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</si>
  <si>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</si>
  <si>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Swaziland</t>
  </si>
  <si>
    <t>Tanzania</t>
  </si>
  <si>
    <t>Togo</t>
  </si>
  <si>
    <t>Uganda</t>
  </si>
  <si>
    <t>Zambia</t>
  </si>
  <si>
    <t>Zimbabwe</t>
  </si>
  <si>
    <t>TABLE 2</t>
  </si>
  <si>
    <r>
      <t>AFRICA: GROSS DOMESTIC PRODUCT</t>
    </r>
    <r>
      <rPr>
        <vertAlign val="superscript"/>
        <sz val="8"/>
        <color indexed="8"/>
        <rFont val="Times New Roman"/>
        <family val="1"/>
      </rPr>
      <t>1, 2</t>
    </r>
  </si>
  <si>
    <t>on purchasing power parity</t>
  </si>
  <si>
    <t>Gross value</t>
  </si>
  <si>
    <t>Per capita</t>
  </si>
  <si>
    <t>(billion dollars)</t>
  </si>
  <si>
    <t>(dollars)</t>
  </si>
  <si>
    <t>Real gross domestic product growth rate</t>
  </si>
  <si>
    <t xml:space="preserve">NA Not available.  </t>
  </si>
  <si>
    <r>
      <t>Somalia</t>
    </r>
    <r>
      <rPr>
        <vertAlign val="superscript"/>
        <sz val="8"/>
        <color indexed="8"/>
        <rFont val="Times New Roman"/>
        <family val="1"/>
      </rPr>
      <t>3</t>
    </r>
  </si>
  <si>
    <t xml:space="preserve">World total </t>
  </si>
  <si>
    <r>
      <t xml:space="preserve">AFRICA: AREA AND POPULATION IN </t>
    </r>
    <r>
      <rPr>
        <sz val="8"/>
        <rFont val="Times New Roman"/>
        <family val="1"/>
      </rPr>
      <t>2014</t>
    </r>
  </si>
  <si>
    <r>
      <t>2</t>
    </r>
    <r>
      <rPr>
        <sz val="8"/>
        <rFont val="Times New Roman"/>
        <family val="1"/>
      </rPr>
      <t>Source: The World Bank, 2016 World Development Indicators Database.</t>
    </r>
  </si>
  <si>
    <t>2012</t>
  </si>
  <si>
    <t>2013</t>
  </si>
  <si>
    <r>
      <t>1</t>
    </r>
    <r>
      <rPr>
        <sz val="8"/>
        <rFont val="Times New Roman"/>
        <family val="1"/>
      </rPr>
      <t>Source: International Monetary Fund, World Economic Outlook Database, April 2016.</t>
    </r>
  </si>
  <si>
    <r>
      <t xml:space="preserve">Gross domestic product in </t>
    </r>
    <r>
      <rPr>
        <sz val="8"/>
        <rFont val="Times New Roman"/>
        <family val="1"/>
      </rPr>
      <t>2014</t>
    </r>
    <r>
      <rPr>
        <sz val="8"/>
        <color indexed="8"/>
        <rFont val="Times New Roman"/>
        <family val="1"/>
      </rPr>
      <t xml:space="preserve"> based </t>
    </r>
  </si>
  <si>
    <t>Cradle Resources Ltd.</t>
  </si>
  <si>
    <t>Nb</t>
  </si>
  <si>
    <t>Panda Hill</t>
  </si>
  <si>
    <t>E</t>
  </si>
  <si>
    <t>IMX Resources Ltd.</t>
  </si>
  <si>
    <t>Ni</t>
  </si>
  <si>
    <t>Ntaka Hill</t>
  </si>
  <si>
    <t>Orca Gold Inc.</t>
  </si>
  <si>
    <t>Au</t>
  </si>
  <si>
    <t>Block 14 (Galat Sufar)</t>
  </si>
  <si>
    <t>Platinum Group Metals Ltd.</t>
  </si>
  <si>
    <t>Pt, Pd, Rh, Au, Cu, Ni</t>
  </si>
  <si>
    <t>Waterberg</t>
  </si>
  <si>
    <t>Ivanhoe Platinum Ltd.</t>
  </si>
  <si>
    <t>PGM, Au, Cu, Ni</t>
  </si>
  <si>
    <t>Platreef</t>
  </si>
  <si>
    <t>D</t>
  </si>
  <si>
    <t>Stratex Int'l. plc</t>
  </si>
  <si>
    <t>Dalafin</t>
  </si>
  <si>
    <t>B2Gold Corp.</t>
  </si>
  <si>
    <t>Otjikoto (Wolfshag)</t>
  </si>
  <si>
    <t>Endeavor Mining Corp.</t>
  </si>
  <si>
    <t>Tabakoto</t>
  </si>
  <si>
    <t>P</t>
  </si>
  <si>
    <t>Golden Star Resources Ltd.</t>
  </si>
  <si>
    <t>Wassa</t>
  </si>
  <si>
    <t>Resolute Mining Ltd.</t>
  </si>
  <si>
    <t>Bibiani</t>
  </si>
  <si>
    <t>Nevsun Resources Ltd.</t>
  </si>
  <si>
    <t>Au, Ag, Cu, Zn</t>
  </si>
  <si>
    <t>Bisha</t>
  </si>
  <si>
    <t>Amara Mining plc.</t>
  </si>
  <si>
    <t>Mt. Yaoure</t>
  </si>
  <si>
    <t>Ivanhoe Mines Ltd.</t>
  </si>
  <si>
    <t>Zn, Cu</t>
  </si>
  <si>
    <t>Kipushi</t>
  </si>
  <si>
    <t>Roxgold Inc.</t>
  </si>
  <si>
    <t>Yaramoko</t>
  </si>
  <si>
    <t>F</t>
  </si>
  <si>
    <t>SEMAFO, Inc.</t>
  </si>
  <si>
    <t>Mana (Siou)</t>
  </si>
  <si>
    <t>Iamgold Corp.</t>
  </si>
  <si>
    <t>Essakane</t>
  </si>
  <si>
    <t>Orezone Gold Corp.</t>
  </si>
  <si>
    <t>Bombore</t>
  </si>
  <si>
    <t>Company</t>
  </si>
  <si>
    <t>Site</t>
  </si>
  <si>
    <t>SELECTED SIGNIFICANT AFRICAN EXPLORATION SITES IN 2014</t>
  </si>
  <si>
    <t>TABLE 3</t>
  </si>
  <si>
    <r>
      <t>24</t>
    </r>
    <r>
      <rPr>
        <sz val="8"/>
        <rFont val="Times New Roman"/>
        <family val="1"/>
      </rPr>
      <t>Reported by the Zimbabwe National Statistics Agency.</t>
    </r>
  </si>
  <si>
    <r>
      <rPr>
        <vertAlign val="superscript"/>
        <sz val="8"/>
        <rFont val="Times New Roman"/>
        <family val="1"/>
      </rPr>
      <t>22</t>
    </r>
    <r>
      <rPr>
        <sz val="8"/>
        <color indexed="8"/>
        <rFont val="Times New Roman"/>
        <family val="1"/>
      </rPr>
      <t>Source: Bank of Sierra Leone.</t>
    </r>
  </si>
  <si>
    <r>
      <rPr>
        <vertAlign val="superscript"/>
        <sz val="8"/>
        <color indexed="8"/>
        <rFont val="Times New Roman"/>
        <family val="1"/>
      </rPr>
      <t>21</t>
    </r>
    <r>
      <rPr>
        <sz val="8"/>
        <color indexed="8"/>
        <rFont val="Times New Roman"/>
        <family val="1"/>
      </rPr>
      <t>Production in dry metric tons.</t>
    </r>
  </si>
  <si>
    <r>
      <rPr>
        <vertAlign val="superscript"/>
        <sz val="8"/>
        <rFont val="Times New Roman"/>
        <family val="1"/>
      </rPr>
      <t>20</t>
    </r>
    <r>
      <rPr>
        <sz val="8"/>
        <color indexed="8"/>
        <rFont val="Times New Roman"/>
        <family val="1"/>
      </rPr>
      <t>Reported by Institut National de la Statistique.</t>
    </r>
  </si>
  <si>
    <r>
      <t>19</t>
    </r>
    <r>
      <rPr>
        <sz val="8"/>
        <rFont val="Times New Roman"/>
        <family val="1"/>
      </rPr>
      <t>Includes artisanal and small-scale mining production.</t>
    </r>
  </si>
  <si>
    <t>TABLE 4—Continued</t>
  </si>
  <si>
    <r>
      <rPr>
        <vertAlign val="superscript"/>
        <sz val="8"/>
        <rFont val="Times New Roman"/>
        <family val="1"/>
      </rPr>
      <t>18</t>
    </r>
    <r>
      <rPr>
        <sz val="8"/>
        <color indexed="8"/>
        <rFont val="Times New Roman"/>
        <family val="1"/>
      </rPr>
      <t>Does not include gold recovered as a byproduct of copper mining.</t>
    </r>
  </si>
  <si>
    <r>
      <t>17</t>
    </r>
    <r>
      <rPr>
        <sz val="8"/>
        <rFont val="Times New Roman"/>
        <family val="1"/>
      </rPr>
      <t>Does not include unreported production; total output of gold was estimated to be roughly 600 to 900 kilograms per year.</t>
    </r>
  </si>
  <si>
    <r>
      <rPr>
        <vertAlign val="superscript"/>
        <sz val="8"/>
        <color indexed="8"/>
        <rFont val="Times New Roman"/>
        <family val="1"/>
      </rPr>
      <t>16</t>
    </r>
    <r>
      <rPr>
        <sz val="8"/>
        <color indexed="8"/>
        <rFont val="Times New Roman"/>
        <family val="1"/>
      </rPr>
      <t>Direct-shipping ore.</t>
    </r>
  </si>
  <si>
    <r>
      <rPr>
        <vertAlign val="superscript"/>
        <sz val="8"/>
        <rFont val="Times New Roman"/>
        <family val="1"/>
      </rPr>
      <t>15</t>
    </r>
    <r>
      <rPr>
        <sz val="8"/>
        <color indexed="8"/>
        <rFont val="Times New Roman"/>
        <family val="1"/>
      </rPr>
      <t>Data are for wet-basis ore estimated to be 13% water reduced to dry basis estimated to be 7% water.</t>
    </r>
  </si>
  <si>
    <r>
      <t>14</t>
    </r>
    <r>
      <rPr>
        <sz val="8"/>
        <rFont val="Times New Roman"/>
        <family val="1"/>
      </rPr>
      <t>Does not include artisanal and small-scale mining output.</t>
    </r>
  </si>
  <si>
    <r>
      <t>13</t>
    </r>
    <r>
      <rPr>
        <sz val="8"/>
        <rFont val="Times New Roman"/>
        <family val="1"/>
      </rPr>
      <t>Figure based on bauxite shipments as reported by the Ghana Chamber of Mines.</t>
    </r>
  </si>
  <si>
    <r>
      <rPr>
        <vertAlign val="superscript"/>
        <sz val="8"/>
        <rFont val="Times New Roman"/>
        <family val="1"/>
      </rPr>
      <t>12</t>
    </r>
    <r>
      <rPr>
        <sz val="8"/>
        <color indexed="8"/>
        <rFont val="Times New Roman"/>
        <family val="1"/>
      </rPr>
      <t>As reported by the International Manganese Institute.</t>
    </r>
  </si>
  <si>
    <r>
      <rPr>
        <vertAlign val="superscript"/>
        <sz val="8"/>
        <color indexed="8"/>
        <rFont val="Times New Roman"/>
        <family val="1"/>
      </rPr>
      <t>11</t>
    </r>
    <r>
      <rPr>
        <sz val="8"/>
        <color indexed="8"/>
        <rFont val="Times New Roman"/>
        <family val="1"/>
      </rPr>
      <t xml:space="preserve">Represents production from the Bakoudou Mine only. </t>
    </r>
  </si>
  <si>
    <r>
      <t>10</t>
    </r>
    <r>
      <rPr>
        <sz val="8"/>
        <rFont val="Times New Roman"/>
        <family val="1"/>
      </rPr>
      <t>Reported figure.</t>
    </r>
  </si>
  <si>
    <r>
      <t>9</t>
    </r>
    <r>
      <rPr>
        <sz val="8"/>
        <color indexed="8"/>
        <rFont val="Times New Roman"/>
        <family val="1"/>
      </rPr>
      <t>Includes mine production and reprocessed tailings.</t>
    </r>
  </si>
  <si>
    <r>
      <t>8</t>
    </r>
    <r>
      <rPr>
        <sz val="8"/>
        <rFont val="Times New Roman"/>
        <family val="1"/>
      </rPr>
      <t>From artisanal mining.</t>
    </r>
  </si>
  <si>
    <r>
      <t>7</t>
    </r>
    <r>
      <rPr>
        <sz val="8"/>
        <rFont val="Times New Roman"/>
        <family val="1"/>
      </rPr>
      <t>Production is estimated to fluctuate between 1,000 and 10,000 kilgrams per year.</t>
    </r>
  </si>
  <si>
    <r>
      <t>6</t>
    </r>
    <r>
      <rPr>
        <sz val="8"/>
        <rFont val="Times New Roman"/>
        <family val="1"/>
      </rPr>
      <t>Does not include artisanal mining production.</t>
    </r>
  </si>
  <si>
    <r>
      <t>5</t>
    </r>
    <r>
      <rPr>
        <sz val="8"/>
        <rFont val="Times New Roman"/>
        <family val="1"/>
      </rPr>
      <t>Reported as bullion; historically included silver estimated to be about 2%.</t>
    </r>
  </si>
  <si>
    <r>
      <t>4</t>
    </r>
    <r>
      <rPr>
        <sz val="8"/>
        <rFont val="Times New Roman"/>
        <family val="1"/>
      </rPr>
      <t>Mostly ore milled. Includes some product from direct smelting ore; that is, ore not reported as milled.</t>
    </r>
  </si>
  <si>
    <r>
      <t>3</t>
    </r>
    <r>
      <rPr>
        <sz val="8"/>
        <rFont val="Times New Roman"/>
        <family val="1"/>
      </rPr>
      <t>Smelter product was granulated nickel-copper-cobalt matte.</t>
    </r>
  </si>
  <si>
    <r>
      <t>2</t>
    </r>
    <r>
      <rPr>
        <sz val="8"/>
        <rFont val="Times New Roman"/>
        <family val="1"/>
      </rPr>
      <t>Primary and secondary production.</t>
    </r>
  </si>
  <si>
    <t>World total</t>
  </si>
  <si>
    <t>--</t>
  </si>
  <si>
    <t>Share of world total</t>
  </si>
  <si>
    <t>United States</t>
  </si>
  <si>
    <t>Total</t>
  </si>
  <si>
    <r>
      <t>Zimbabwe</t>
    </r>
    <r>
      <rPr>
        <vertAlign val="superscript"/>
        <sz val="8"/>
        <rFont val="Times New Roman"/>
        <family val="1"/>
      </rPr>
      <t>e</t>
    </r>
  </si>
  <si>
    <t>e</t>
  </si>
  <si>
    <t>42</t>
  </si>
  <si>
    <t>22</t>
  </si>
  <si>
    <t>(metric tons)</t>
  </si>
  <si>
    <t xml:space="preserve">      barrels)</t>
  </si>
  <si>
    <t>bituminous</t>
  </si>
  <si>
    <t>gross weight</t>
  </si>
  <si>
    <t>hydraulic</t>
  </si>
  <si>
    <r>
      <t>U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O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 xml:space="preserve"> content</t>
    </r>
  </si>
  <si>
    <t>42-gallon</t>
  </si>
  <si>
    <t>anthracite and</t>
  </si>
  <si>
    <t xml:space="preserve">   rock,</t>
  </si>
  <si>
    <t xml:space="preserve">   Graphite</t>
  </si>
  <si>
    <t>(thousand</t>
  </si>
  <si>
    <t xml:space="preserve">          Cement,</t>
  </si>
  <si>
    <t>content</t>
  </si>
  <si>
    <t>Uranium,</t>
  </si>
  <si>
    <t xml:space="preserve"> (thousand</t>
  </si>
  <si>
    <t>Coal,</t>
  </si>
  <si>
    <t xml:space="preserve">   Phosphate</t>
  </si>
  <si>
    <t xml:space="preserve">        natural</t>
  </si>
  <si>
    <t>output, Zn</t>
  </si>
  <si>
    <t xml:space="preserve">     crude</t>
  </si>
  <si>
    <t>Diamond,</t>
  </si>
  <si>
    <t>Zinc, mine</t>
  </si>
  <si>
    <t xml:space="preserve">  Petroleum,</t>
  </si>
  <si>
    <t>Industrial minerals</t>
  </si>
  <si>
    <t>Continued</t>
  </si>
  <si>
    <t>Metals—</t>
  </si>
  <si>
    <t>(Thousand metric tons unless otherwise specified)</t>
  </si>
  <si>
    <t>See footnotes at end of table.</t>
  </si>
  <si>
    <t>10</t>
  </si>
  <si>
    <r>
      <t>Nigeria</t>
    </r>
    <r>
      <rPr>
        <vertAlign val="superscript"/>
        <sz val="8"/>
        <rFont val="Times New Roman"/>
        <family val="1"/>
      </rPr>
      <t>e</t>
    </r>
  </si>
  <si>
    <t>20</t>
  </si>
  <si>
    <t>32</t>
  </si>
  <si>
    <r>
      <t>Chad</t>
    </r>
    <r>
      <rPr>
        <vertAlign val="superscript"/>
        <sz val="8"/>
        <rFont val="Times New Roman"/>
        <family val="1"/>
      </rPr>
      <t>e</t>
    </r>
  </si>
  <si>
    <t>8</t>
  </si>
  <si>
    <t>29</t>
  </si>
  <si>
    <t>24</t>
  </si>
  <si>
    <r>
      <t>Zambia</t>
    </r>
    <r>
      <rPr>
        <vertAlign val="superscript"/>
        <sz val="8"/>
        <rFont val="Times New Roman"/>
        <family val="1"/>
      </rPr>
      <t>e</t>
    </r>
  </si>
  <si>
    <t>23</t>
  </si>
  <si>
    <t>21</t>
  </si>
  <si>
    <t xml:space="preserve">     content</t>
  </si>
  <si>
    <t>Steel, crude</t>
  </si>
  <si>
    <t xml:space="preserve">     (kilograms)</t>
  </si>
  <si>
    <t xml:space="preserve">  Cu content</t>
  </si>
  <si>
    <t xml:space="preserve">    gross weight</t>
  </si>
  <si>
    <r>
      <t>Metal</t>
    </r>
    <r>
      <rPr>
        <vertAlign val="superscript"/>
        <sz val="8"/>
        <rFont val="Times New Roman"/>
        <family val="1"/>
      </rPr>
      <t>2</t>
    </r>
  </si>
  <si>
    <t>Bauxite</t>
  </si>
  <si>
    <t>output, Mn</t>
  </si>
  <si>
    <t xml:space="preserve">  Pb content</t>
  </si>
  <si>
    <t xml:space="preserve">  Iron ore,</t>
  </si>
  <si>
    <t>mine output</t>
  </si>
  <si>
    <t>mine output,</t>
  </si>
  <si>
    <t xml:space="preserve">  Co content</t>
  </si>
  <si>
    <t xml:space="preserve">    mine output,</t>
  </si>
  <si>
    <t>Aluminum</t>
  </si>
  <si>
    <t xml:space="preserve">     ore, mine</t>
  </si>
  <si>
    <t>Iron and steel</t>
  </si>
  <si>
    <t xml:space="preserve">     Gold,</t>
  </si>
  <si>
    <t xml:space="preserve">  Copper,</t>
  </si>
  <si>
    <t xml:space="preserve">    Chromite,</t>
  </si>
  <si>
    <t>Manganese</t>
  </si>
  <si>
    <t xml:space="preserve">    Lead,</t>
  </si>
  <si>
    <t xml:space="preserve">  Cobalt,</t>
  </si>
  <si>
    <r>
      <t>Metals</t>
    </r>
    <r>
      <rPr>
        <sz val="8"/>
        <rFont val="Calibri"/>
        <family val="2"/>
      </rPr>
      <t/>
    </r>
  </si>
  <si>
    <t>19, 20</t>
  </si>
  <si>
    <t>18</t>
  </si>
  <si>
    <t>17</t>
  </si>
  <si>
    <t>6</t>
  </si>
  <si>
    <r>
      <t>Madagascar</t>
    </r>
    <r>
      <rPr>
        <vertAlign val="superscript"/>
        <sz val="8"/>
        <rFont val="Times New Roman"/>
        <family val="1"/>
      </rPr>
      <t>e</t>
    </r>
  </si>
  <si>
    <t>e, 16</t>
  </si>
  <si>
    <t>14</t>
  </si>
  <si>
    <t>15</t>
  </si>
  <si>
    <t>e, 13</t>
  </si>
  <si>
    <t>12</t>
  </si>
  <si>
    <t>11</t>
  </si>
  <si>
    <t>9</t>
  </si>
  <si>
    <r>
      <t>Congo (Kinshasa)</t>
    </r>
    <r>
      <rPr>
        <vertAlign val="superscript"/>
        <sz val="8"/>
        <rFont val="Times New Roman"/>
        <family val="1"/>
      </rPr>
      <t>e</t>
    </r>
  </si>
  <si>
    <t>e, 8</t>
  </si>
  <si>
    <t>6, 7</t>
  </si>
  <si>
    <t>5</t>
  </si>
  <si>
    <t>4</t>
  </si>
  <si>
    <t>3</t>
  </si>
  <si>
    <t>Metals</t>
  </si>
  <si>
    <t>TABLE 4</t>
  </si>
  <si>
    <r>
      <t>1</t>
    </r>
    <r>
      <rPr>
        <sz val="8"/>
        <rFont val="Times New Roman"/>
        <family val="1"/>
        <charset val="1"/>
      </rPr>
      <t>Estimated data and totals are rounded to no more than three significant digits.</t>
    </r>
  </si>
  <si>
    <r>
      <t>e</t>
    </r>
    <r>
      <rPr>
        <sz val="8"/>
        <rFont val="Times New Roman"/>
        <family val="1"/>
        <charset val="1"/>
      </rPr>
      <t>Estimated.</t>
    </r>
    <r>
      <rPr>
        <vertAlign val="superscript"/>
        <sz val="8"/>
        <rFont val="Times New Roman"/>
        <family val="1"/>
        <charset val="1"/>
      </rPr>
      <t xml:space="preserve">  </t>
    </r>
    <r>
      <rPr>
        <sz val="8"/>
        <rFont val="Times New Roman"/>
        <family val="1"/>
        <charset val="1"/>
      </rPr>
      <t xml:space="preserve">-- Negligible or no production.  </t>
    </r>
  </si>
  <si>
    <r>
      <t>2020</t>
    </r>
    <r>
      <rPr>
        <vertAlign val="superscript"/>
        <sz val="8"/>
        <rFont val="Times New Roman"/>
        <family val="1"/>
        <charset val="1"/>
      </rPr>
      <t>e</t>
    </r>
  </si>
  <si>
    <r>
      <t>2018</t>
    </r>
    <r>
      <rPr>
        <vertAlign val="superscript"/>
        <sz val="8"/>
        <rFont val="Times New Roman"/>
        <family val="1"/>
        <charset val="1"/>
      </rPr>
      <t>e</t>
    </r>
  </si>
  <si>
    <r>
      <t>2016</t>
    </r>
    <r>
      <rPr>
        <vertAlign val="superscript"/>
        <sz val="8"/>
        <rFont val="Times New Roman"/>
        <family val="1"/>
        <charset val="1"/>
      </rPr>
      <t>e</t>
    </r>
  </si>
  <si>
    <t>(Thousand metric tons)</t>
  </si>
  <si>
    <r>
      <t>AFRICA: HISTORIC AND PROJECTED BAUXITE MINE PRODUCTION, 2005–2020</t>
    </r>
    <r>
      <rPr>
        <vertAlign val="superscript"/>
        <sz val="8"/>
        <rFont val="Times New Roman"/>
        <family val="1"/>
        <charset val="1"/>
      </rPr>
      <t>1</t>
    </r>
  </si>
  <si>
    <t>TABLE 5</t>
  </si>
  <si>
    <t>exception of Kenya, which also produced secondary refined aluminum.</t>
  </si>
  <si>
    <t>TABLE 6</t>
  </si>
  <si>
    <t>(Metal content in metric tons)</t>
  </si>
  <si>
    <r>
      <t>AFRICA: HISTORIC AND PROJECTED COBALT MINE PRODUCTION, 2005–2020</t>
    </r>
    <r>
      <rPr>
        <vertAlign val="superscript"/>
        <sz val="8"/>
        <rFont val="Times New Roman"/>
        <family val="1"/>
        <charset val="1"/>
      </rPr>
      <t>1</t>
    </r>
  </si>
  <si>
    <t>TABLE 7</t>
  </si>
  <si>
    <r>
      <t>e</t>
    </r>
    <r>
      <rPr>
        <sz val="8"/>
        <rFont val="Times New Roman"/>
        <family val="1"/>
        <charset val="1"/>
      </rPr>
      <t>Estimated.  -- Negligible or no production.</t>
    </r>
  </si>
  <si>
    <t>(Metal content in thousand metric tons)</t>
  </si>
  <si>
    <r>
      <t>AFRICA: HISTORIC AND PROJECTED COPPER MINE PRODUCTION, 2005–2020</t>
    </r>
    <r>
      <rPr>
        <vertAlign val="superscript"/>
        <sz val="8"/>
        <rFont val="Times New Roman"/>
        <family val="1"/>
        <charset val="1"/>
      </rPr>
      <t>1</t>
    </r>
  </si>
  <si>
    <t>TABLE 8</t>
  </si>
  <si>
    <r>
      <t>e</t>
    </r>
    <r>
      <rPr>
        <sz val="8"/>
        <rFont val="Times New Roman"/>
        <family val="1"/>
        <charset val="1"/>
      </rPr>
      <t xml:space="preserve">Estimated. </t>
    </r>
    <r>
      <rPr>
        <vertAlign val="superscript"/>
        <sz val="8"/>
        <rFont val="Times New Roman"/>
        <family val="1"/>
        <charset val="1"/>
      </rPr>
      <t xml:space="preserve"> </t>
    </r>
    <r>
      <rPr>
        <sz val="8"/>
        <rFont val="Times New Roman"/>
        <family val="1"/>
        <charset val="1"/>
      </rPr>
      <t xml:space="preserve">-- Negligible or no production.  </t>
    </r>
  </si>
  <si>
    <r>
      <t>AFRICA: HISTORIC AND PROJECTED REFINED COPPER METAL PRODUCTION, 2005–2020</t>
    </r>
    <r>
      <rPr>
        <vertAlign val="superscript"/>
        <sz val="8"/>
        <rFont val="Times New Roman"/>
        <family val="1"/>
        <charset val="1"/>
      </rPr>
      <t>1</t>
    </r>
  </si>
  <si>
    <t>TABLE 9</t>
  </si>
  <si>
    <t>(4)</t>
  </si>
  <si>
    <t>(Metal content in kilograms)</t>
  </si>
  <si>
    <t>TABLE 10</t>
  </si>
  <si>
    <r>
      <t>2</t>
    </r>
    <r>
      <rPr>
        <sz val="8"/>
        <rFont val="Times New Roman"/>
        <family val="1"/>
        <charset val="1"/>
      </rPr>
      <t>Average iron content for Zimbabwe prior to 1996 was 61%; since 1996, the average grade has been 51%.</t>
    </r>
  </si>
  <si>
    <t xml:space="preserve">   Total</t>
  </si>
  <si>
    <r>
      <t>Zimbabwe</t>
    </r>
    <r>
      <rPr>
        <vertAlign val="superscript"/>
        <sz val="8"/>
        <rFont val="Times New Roman"/>
        <family val="1"/>
        <charset val="1"/>
      </rPr>
      <t>2</t>
    </r>
  </si>
  <si>
    <t>61% to 67%</t>
  </si>
  <si>
    <t>62% to 65%</t>
  </si>
  <si>
    <t xml:space="preserve">South Africa </t>
  </si>
  <si>
    <t>58% to 65%</t>
  </si>
  <si>
    <t>36% to 56%</t>
  </si>
  <si>
    <t>59% to 72%</t>
  </si>
  <si>
    <t xml:space="preserve">Mauritania </t>
  </si>
  <si>
    <t>34% to 61%</t>
  </si>
  <si>
    <t>37% to 55%</t>
  </si>
  <si>
    <t>Average grade</t>
  </si>
  <si>
    <t>(Fe content in thousand metric tons)</t>
  </si>
  <si>
    <r>
      <t>AFRICA: HISTORIC AND PROJECTED BENEFICIATED IRON ORE PRODUCTION, 2005–2020</t>
    </r>
    <r>
      <rPr>
        <vertAlign val="superscript"/>
        <sz val="8"/>
        <color indexed="8"/>
        <rFont val="Times New Roman"/>
        <family val="1"/>
        <charset val="1"/>
      </rPr>
      <t>1</t>
    </r>
  </si>
  <si>
    <t>TABLE 11</t>
  </si>
  <si>
    <r>
      <t>AFRICA: HISTORIC AND PROJECTED CRUDE STEEL PRODUCTION, 2005–2020</t>
    </r>
    <r>
      <rPr>
        <vertAlign val="superscript"/>
        <sz val="8"/>
        <color indexed="8"/>
        <rFont val="Times New Roman"/>
        <family val="1"/>
        <charset val="1"/>
      </rPr>
      <t>1</t>
    </r>
  </si>
  <si>
    <t>TABLE 12</t>
  </si>
  <si>
    <r>
      <t>AFRICA: HISTORIC AND PROJECTED NICKEL MINE PRODUCTION, 2005–2020</t>
    </r>
    <r>
      <rPr>
        <vertAlign val="superscript"/>
        <sz val="8"/>
        <color indexed="8"/>
        <rFont val="Times New Roman"/>
        <family val="1"/>
        <charset val="1"/>
      </rPr>
      <t>1</t>
    </r>
  </si>
  <si>
    <t>TABLE 13</t>
  </si>
  <si>
    <t>TABLE 14</t>
  </si>
  <si>
    <r>
      <t>AFRICA: HISTORIC AND PROJECTED PLATINUM MINE PRODUCTION, 2005–2020</t>
    </r>
    <r>
      <rPr>
        <vertAlign val="superscript"/>
        <sz val="8"/>
        <color indexed="8"/>
        <rFont val="Times New Roman"/>
        <family val="1"/>
        <charset val="1"/>
      </rPr>
      <t>1</t>
    </r>
  </si>
  <si>
    <t>TABLE 15</t>
  </si>
  <si>
    <r>
      <t>e</t>
    </r>
    <r>
      <rPr>
        <sz val="8"/>
        <rFont val="Times New Roman"/>
        <family val="1"/>
        <charset val="1"/>
      </rPr>
      <t xml:space="preserve">Estimated.  -- Negligible or no production.  </t>
    </r>
  </si>
  <si>
    <r>
      <t>AFRICA: HISTORIC AND PROJECTED TIN MINE PRODUCTION, 2005–2020</t>
    </r>
    <r>
      <rPr>
        <vertAlign val="superscript"/>
        <sz val="8"/>
        <rFont val="Times New Roman"/>
        <family val="1"/>
        <charset val="1"/>
      </rPr>
      <t>1</t>
    </r>
  </si>
  <si>
    <t>TABLE 16</t>
  </si>
  <si>
    <t>(Metric tons)</t>
  </si>
  <si>
    <r>
      <t>AFRICA: HISTORIC AND PROJECTED TIN METAL PRODUCTION, 2005–2020</t>
    </r>
    <r>
      <rPr>
        <vertAlign val="superscript"/>
        <sz val="8"/>
        <color indexed="8"/>
        <rFont val="Times New Roman"/>
        <family val="1"/>
        <charset val="1"/>
      </rPr>
      <t>1</t>
    </r>
  </si>
  <si>
    <t>TABLE 17</t>
  </si>
  <si>
    <r>
      <t>2</t>
    </r>
    <r>
      <rPr>
        <sz val="8"/>
        <rFont val="Times New Roman"/>
        <family val="1"/>
        <charset val="1"/>
      </rPr>
      <t>Less than 1 unit.</t>
    </r>
  </si>
  <si>
    <r>
      <t>e</t>
    </r>
    <r>
      <rPr>
        <sz val="8"/>
        <rFont val="Times New Roman"/>
        <family val="1"/>
        <charset val="1"/>
      </rPr>
      <t xml:space="preserve">Estimated. </t>
    </r>
    <r>
      <rPr>
        <vertAlign val="superscript"/>
        <sz val="8"/>
        <rFont val="Times New Roman"/>
        <family val="1"/>
        <charset val="1"/>
      </rPr>
      <t xml:space="preserve"> </t>
    </r>
    <r>
      <rPr>
        <sz val="8"/>
        <rFont val="Times New Roman"/>
        <family val="1"/>
        <charset val="1"/>
      </rPr>
      <t xml:space="preserve">NA Not available.  -- Negligible or no production. </t>
    </r>
  </si>
  <si>
    <t>(2)</t>
  </si>
  <si>
    <t xml:space="preserve">Gabon </t>
  </si>
  <si>
    <t>(Thousand carats)</t>
  </si>
  <si>
    <r>
      <t>AFRICA: HISTORIC AND PROJECTED DIAMOND PRODUCTION, 2005–2020</t>
    </r>
    <r>
      <rPr>
        <vertAlign val="superscript"/>
        <sz val="8"/>
        <rFont val="Times New Roman"/>
        <family val="1"/>
        <charset val="1"/>
      </rPr>
      <t>1</t>
    </r>
  </si>
  <si>
    <t>TABLE 18</t>
  </si>
  <si>
    <t xml:space="preserve"> </t>
  </si>
  <si>
    <r>
      <t>AFRICA: HISTORIC AND PROJECTED SALABLE COAL PRODUCTION, 2005–2020</t>
    </r>
    <r>
      <rPr>
        <vertAlign val="superscript"/>
        <sz val="8"/>
        <color indexed="8"/>
        <rFont val="Times New Roman"/>
        <family val="1"/>
        <charset val="1"/>
      </rPr>
      <t>1</t>
    </r>
  </si>
  <si>
    <t>TABLE 20</t>
  </si>
  <si>
    <r>
      <t>e</t>
    </r>
    <r>
      <rPr>
        <sz val="8"/>
        <color indexed="8"/>
        <rFont val="Times New Roman"/>
        <family val="1"/>
        <charset val="1"/>
      </rPr>
      <t>Estimated data are rounded to no more than three significant digits.</t>
    </r>
  </si>
  <si>
    <r>
      <t>2020</t>
    </r>
    <r>
      <rPr>
        <vertAlign val="superscript"/>
        <sz val="8"/>
        <color indexed="8"/>
        <rFont val="Times New Roman"/>
        <family val="1"/>
        <charset val="1"/>
      </rPr>
      <t>e</t>
    </r>
  </si>
  <si>
    <r>
      <t>2018</t>
    </r>
    <r>
      <rPr>
        <vertAlign val="superscript"/>
        <sz val="8"/>
        <color indexed="8"/>
        <rFont val="Times New Roman"/>
        <family val="1"/>
        <charset val="1"/>
      </rPr>
      <t>e</t>
    </r>
  </si>
  <si>
    <r>
      <t>2016</t>
    </r>
    <r>
      <rPr>
        <vertAlign val="superscript"/>
        <sz val="8"/>
        <color indexed="8"/>
        <rFont val="Times New Roman"/>
        <family val="1"/>
        <charset val="1"/>
      </rPr>
      <t>e</t>
    </r>
  </si>
  <si>
    <t>AFRICA: HISTORIC AND PROJECTED LITHIUM PRODUCTION, 2005–2020</t>
  </si>
  <si>
    <t>TABLE 19</t>
  </si>
  <si>
    <r>
      <t>e</t>
    </r>
    <r>
      <rPr>
        <sz val="8"/>
        <rFont val="Times New Roman"/>
        <family val="1"/>
        <charset val="1"/>
      </rPr>
      <t xml:space="preserve">Estimated. </t>
    </r>
    <r>
      <rPr>
        <vertAlign val="superscript"/>
        <sz val="8"/>
        <rFont val="Times New Roman"/>
        <family val="1"/>
        <charset val="1"/>
      </rPr>
      <t xml:space="preserve"> </t>
    </r>
    <r>
      <rPr>
        <sz val="8"/>
        <rFont val="Times New Roman"/>
        <family val="1"/>
        <charset val="1"/>
      </rPr>
      <t xml:space="preserve">-- Negligible or no production. </t>
    </r>
    <r>
      <rPr>
        <vertAlign val="superscript"/>
        <sz val="8"/>
        <rFont val="Times New Roman"/>
        <family val="1"/>
        <charset val="1"/>
      </rPr>
      <t/>
    </r>
  </si>
  <si>
    <r>
      <t>e</t>
    </r>
    <r>
      <rPr>
        <sz val="8"/>
        <rFont val="Times New Roman"/>
        <family val="1"/>
        <charset val="1"/>
      </rPr>
      <t xml:space="preserve">Estimated.  NA Not available.  -- Negligible or no production.  </t>
    </r>
  </si>
  <si>
    <r>
      <t>AFRICA: HISTORIC AND PROJECTED PALLADIUM MINE PRODUCTION, 2005–2020</t>
    </r>
    <r>
      <rPr>
        <vertAlign val="superscript"/>
        <sz val="8"/>
        <color indexed="8"/>
        <rFont val="Times New Roman"/>
        <family val="1"/>
        <charset val="1"/>
      </rPr>
      <t>1</t>
    </r>
  </si>
  <si>
    <t>XX</t>
  </si>
  <si>
    <t xml:space="preserve">output that originated from these countries. </t>
  </si>
  <si>
    <r>
      <t>e</t>
    </r>
    <r>
      <rPr>
        <sz val="8"/>
        <rFont val="Times New Roman"/>
        <family val="1"/>
      </rPr>
      <t>Estimated; estimated data, U.S. data, and world totals are rounded to no more than three significant digits.  NA Not available.  -- Zero or zero percent.</t>
    </r>
  </si>
  <si>
    <t>Hounde</t>
  </si>
  <si>
    <t>4.6 Moz Au (D).</t>
  </si>
  <si>
    <t>3.9 Moz Au (R).</t>
  </si>
  <si>
    <t>2.1 Moz Au (R).</t>
  </si>
  <si>
    <t>2.8 Moz Au (R).</t>
  </si>
  <si>
    <t>1.5 Moz Au (R).</t>
  </si>
  <si>
    <t>794,000 oz Au (R).</t>
  </si>
  <si>
    <t>1.3 Moz Au (PR).</t>
  </si>
  <si>
    <t>26 Moz PGM, 2 Moz Au, 364,000 t Cu, 728,000 t Ni (D).</t>
  </si>
  <si>
    <t>1.6 Moz Au (D).</t>
  </si>
  <si>
    <t>118,000 t Ni (D).</t>
  </si>
  <si>
    <r>
      <t>223,000 t Nb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 xml:space="preserve"> (ID).</t>
    </r>
  </si>
  <si>
    <t>834,000 oz Au (D).</t>
  </si>
  <si>
    <t>547,000 oz Au, 33.6 Moz Ag, 451,000 t Cu, 1 Mt Zn (R).</t>
  </si>
  <si>
    <t>4.4 Moz Au (D),</t>
  </si>
  <si>
    <t>2.8 Mt Zn, 389,000 t Cu (D).</t>
  </si>
  <si>
    <t>850,000 oz Au (ID).</t>
  </si>
  <si>
    <t>Data not released.</t>
  </si>
  <si>
    <t>(percent)</t>
  </si>
  <si>
    <r>
      <t>3</t>
    </r>
    <r>
      <rPr>
        <sz val="8"/>
        <color indexed="8"/>
        <rFont val="Times New Roman"/>
        <family val="1"/>
      </rPr>
      <t>Source: Embassy of France in Washington, DC.</t>
    </r>
  </si>
  <si>
    <r>
      <t>1</t>
    </r>
    <r>
      <rPr>
        <sz val="8"/>
        <rFont val="Times New Roman"/>
        <family val="1"/>
      </rPr>
      <t>Source: U.S. Central Intelligence Agency, The World Factbook 2016.</t>
    </r>
  </si>
  <si>
    <t>Au content</t>
  </si>
  <si>
    <t xml:space="preserve"> mine output,</t>
  </si>
  <si>
    <t>Mn content</t>
  </si>
  <si>
    <t>Mineral fuels and related materials</t>
  </si>
  <si>
    <r>
      <t xml:space="preserve">        carats)</t>
    </r>
    <r>
      <rPr>
        <vertAlign val="superscript"/>
        <sz val="8"/>
        <rFont val="Times New Roman"/>
        <family val="1"/>
      </rPr>
      <t>25</t>
    </r>
  </si>
  <si>
    <t>26, 27</t>
  </si>
  <si>
    <t>28</t>
  </si>
  <si>
    <t>26, 30</t>
  </si>
  <si>
    <t>31</t>
  </si>
  <si>
    <t>26</t>
  </si>
  <si>
    <t>e, 33</t>
  </si>
  <si>
    <t>34</t>
  </si>
  <si>
    <t>e, 35</t>
  </si>
  <si>
    <t>30, 36</t>
  </si>
  <si>
    <t>37</t>
  </si>
  <si>
    <t>28, 38</t>
  </si>
  <si>
    <t>39</t>
  </si>
  <si>
    <t>26, 40</t>
  </si>
  <si>
    <t>41</t>
  </si>
  <si>
    <t>(43)</t>
  </si>
  <si>
    <t xml:space="preserve">extent, domestic artisanal mine production. Data may include gold from other than artisanal sources. </t>
  </si>
  <si>
    <r>
      <t>25</t>
    </r>
    <r>
      <rPr>
        <sz val="8"/>
        <rFont val="Times New Roman"/>
        <family val="1"/>
      </rPr>
      <t>Gemstones and industrial diamond.</t>
    </r>
  </si>
  <si>
    <r>
      <rPr>
        <vertAlign val="superscript"/>
        <sz val="8"/>
        <color indexed="8"/>
        <rFont val="Times New Roman"/>
        <family val="1"/>
      </rPr>
      <t>26</t>
    </r>
    <r>
      <rPr>
        <sz val="8"/>
        <color indexed="8"/>
        <rFont val="Times New Roman"/>
        <family val="1"/>
      </rPr>
      <t>Source: Kimberley Process Certification Scheme.</t>
    </r>
  </si>
  <si>
    <r>
      <t>27</t>
    </r>
    <r>
      <rPr>
        <sz val="8"/>
        <rFont val="Times New Roman"/>
        <family val="1"/>
      </rPr>
      <t>Approximately 90% gem and 10% industrial grade.</t>
    </r>
  </si>
  <si>
    <r>
      <rPr>
        <vertAlign val="superscript"/>
        <sz val="8"/>
        <color indexed="8"/>
        <rFont val="Times New Roman"/>
        <family val="1"/>
      </rPr>
      <t>28</t>
    </r>
    <r>
      <rPr>
        <sz val="8"/>
        <color indexed="8"/>
        <rFont val="Times New Roman"/>
        <family val="1"/>
      </rPr>
      <t xml:space="preserve">Source: BP p.l.c. </t>
    </r>
  </si>
  <si>
    <r>
      <t>29</t>
    </r>
    <r>
      <rPr>
        <sz val="8"/>
        <rFont val="Times New Roman"/>
        <family val="1"/>
      </rPr>
      <t>Assumed to contain about 70% gem and near gem.</t>
    </r>
  </si>
  <si>
    <r>
      <rPr>
        <vertAlign val="superscript"/>
        <sz val="8"/>
        <color indexed="8"/>
        <rFont val="Times New Roman"/>
        <family val="1"/>
      </rPr>
      <t>30</t>
    </r>
    <r>
      <rPr>
        <sz val="8"/>
        <color indexed="8"/>
        <rFont val="Times New Roman"/>
        <family val="1"/>
      </rPr>
      <t>Production is approximately 70% to 80% gem quality.</t>
    </r>
  </si>
  <si>
    <r>
      <t>32</t>
    </r>
    <r>
      <rPr>
        <sz val="8"/>
        <rFont val="Times New Roman"/>
        <family val="1"/>
      </rPr>
      <t>An estimated 20% of total diamond is gem quality; the majority of production is from artisanal mining.</t>
    </r>
  </si>
  <si>
    <r>
      <rPr>
        <vertAlign val="superscript"/>
        <sz val="8"/>
        <rFont val="Times New Roman"/>
        <family val="1"/>
      </rPr>
      <t>33</t>
    </r>
    <r>
      <rPr>
        <sz val="8"/>
        <color indexed="8"/>
        <rFont val="Times New Roman"/>
        <family val="1"/>
      </rPr>
      <t>Includes cement produced from imported clinker.</t>
    </r>
  </si>
  <si>
    <r>
      <rPr>
        <vertAlign val="superscript"/>
        <sz val="8"/>
        <color indexed="8"/>
        <rFont val="Times New Roman"/>
        <family val="1"/>
      </rPr>
      <t>34</t>
    </r>
    <r>
      <rPr>
        <sz val="8"/>
        <color indexed="8"/>
        <rFont val="Times New Roman"/>
        <family val="1"/>
      </rPr>
      <t>As reported by the Organization of the Petroleum Exporting Countries.</t>
    </r>
  </si>
  <si>
    <r>
      <t>35</t>
    </r>
    <r>
      <rPr>
        <sz val="8"/>
        <rFont val="Times New Roman"/>
        <family val="1"/>
      </rPr>
      <t>All from imported clinker.</t>
    </r>
  </si>
  <si>
    <r>
      <rPr>
        <vertAlign val="superscript"/>
        <sz val="8"/>
        <color indexed="8"/>
        <rFont val="Times New Roman"/>
        <family val="1"/>
      </rPr>
      <t>36</t>
    </r>
    <r>
      <rPr>
        <sz val="8"/>
        <color indexed="8"/>
        <rFont val="Times New Roman"/>
        <family val="1"/>
      </rPr>
      <t>Includes artisanal production.</t>
    </r>
  </si>
  <si>
    <r>
      <rPr>
        <vertAlign val="superscript"/>
        <sz val="8"/>
        <color indexed="8"/>
        <rFont val="Times New Roman"/>
        <family val="1"/>
      </rPr>
      <t>37</t>
    </r>
    <r>
      <rPr>
        <sz val="8"/>
        <color indexed="8"/>
        <rFont val="Times New Roman"/>
        <family val="1"/>
      </rPr>
      <t>Reported by the Central Bank of Liberia.</t>
    </r>
  </si>
  <si>
    <r>
      <t>38</t>
    </r>
    <r>
      <rPr>
        <sz val="8"/>
        <rFont val="Times New Roman"/>
        <family val="1"/>
      </rPr>
      <t>Estimated to be approximately 60% gem quality.</t>
    </r>
  </si>
  <si>
    <r>
      <rPr>
        <vertAlign val="superscript"/>
        <sz val="8"/>
        <rFont val="Times New Roman"/>
        <family val="1"/>
      </rPr>
      <t>39</t>
    </r>
    <r>
      <rPr>
        <sz val="8"/>
        <color indexed="8"/>
        <rFont val="Times New Roman"/>
        <family val="1"/>
      </rPr>
      <t>Crude petroleum values have been converted from metric tons to 42-gallon barrels using a conversion factor of 7.4 barrels of crude petroleum per metric ton.</t>
    </r>
  </si>
  <si>
    <r>
      <t>40</t>
    </r>
    <r>
      <rPr>
        <sz val="8"/>
        <rFont val="Times New Roman"/>
        <family val="1"/>
      </rPr>
      <t>Approximately 80% gem and 20% industrial grade.</t>
    </r>
  </si>
  <si>
    <r>
      <t>41</t>
    </r>
    <r>
      <rPr>
        <sz val="8"/>
        <rFont val="Times New Roman"/>
        <family val="1"/>
      </rPr>
      <t>Estimated to represent 85% gem-quality or semigem-quality and 15% industrial-quality stones. Does not include smuggled artisanal production.</t>
    </r>
  </si>
  <si>
    <r>
      <rPr>
        <vertAlign val="superscript"/>
        <sz val="8"/>
        <color indexed="8"/>
        <rFont val="Times New Roman"/>
        <family val="1"/>
      </rPr>
      <t>42</t>
    </r>
    <r>
      <rPr>
        <sz val="8"/>
        <color indexed="8"/>
        <rFont val="Times New Roman"/>
        <family val="1"/>
      </rPr>
      <t>Reported by Banque Centrale des Etats de l'Afrique de l'Ouest .</t>
    </r>
  </si>
  <si>
    <r>
      <t>43</t>
    </r>
    <r>
      <rPr>
        <sz val="8"/>
        <rFont val="Times New Roman"/>
        <family val="1"/>
      </rPr>
      <t>Less than ½ unit or ½ percent.</t>
    </r>
  </si>
  <si>
    <r>
      <t>1</t>
    </r>
    <r>
      <rPr>
        <sz val="8"/>
        <rFont val="Times New Roman"/>
        <family val="1"/>
      </rPr>
      <t>Totals may not add owing to independent rounding. Percentages are calculated on unrounded data. Table includes data available as of September 22, 2016.</t>
    </r>
  </si>
  <si>
    <r>
      <rPr>
        <vertAlign val="superscript"/>
        <sz val="8"/>
        <color indexed="8"/>
        <rFont val="Times New Roman"/>
        <family val="1"/>
      </rPr>
      <t>23</t>
    </r>
    <r>
      <rPr>
        <sz val="8"/>
        <color indexed="8"/>
        <rFont val="Times New Roman"/>
        <family val="1"/>
      </rPr>
      <t>Data reported by Government of Togo as gold exports that predominantly include artisanal gold mine production transiting Togo from neighboring countries and, to a lesser</t>
    </r>
  </si>
  <si>
    <r>
      <t>Resource</t>
    </r>
    <r>
      <rPr>
        <vertAlign val="superscript"/>
        <sz val="8"/>
        <rFont val="Times New Roman"/>
        <family val="1"/>
      </rPr>
      <t>2, 3</t>
    </r>
  </si>
  <si>
    <r>
      <t>Commodity</t>
    </r>
    <r>
      <rPr>
        <vertAlign val="superscript"/>
        <sz val="8"/>
        <rFont val="Times New Roman"/>
        <family val="1"/>
      </rPr>
      <t>2</t>
    </r>
  </si>
  <si>
    <r>
      <t>Type</t>
    </r>
    <r>
      <rPr>
        <vertAlign val="superscript"/>
        <sz val="8"/>
        <rFont val="Times New Roman"/>
        <family val="1"/>
      </rPr>
      <t>1</t>
    </r>
  </si>
  <si>
    <r>
      <t>2</t>
    </r>
    <r>
      <rPr>
        <sz val="8"/>
        <rFont val="Times New Roman"/>
        <family val="1"/>
      </rPr>
      <t>Abbreviations used in this table for commodities include the following: Ag—silver; Au—gold; Cu—copper; Nb—niobium; Ni—nickel; Pd—palladium; PGM—platinum-group metals; Pt—platinum;</t>
    </r>
  </si>
  <si>
    <r>
      <t>AFRICA: HISTORIC AND PROJECTED PRIMARY AND SECONDARY ALUMINUM METAL PRODUCTION, 2005–2020</t>
    </r>
    <r>
      <rPr>
        <vertAlign val="superscript"/>
        <sz val="8"/>
        <color indexed="8"/>
        <rFont val="Times New Roman"/>
        <family val="1"/>
      </rPr>
      <t>1</t>
    </r>
  </si>
  <si>
    <r>
      <t>2016</t>
    </r>
    <r>
      <rPr>
        <vertAlign val="superscript"/>
        <sz val="8"/>
        <rFont val="Times New Roman"/>
        <family val="1"/>
      </rPr>
      <t>e</t>
    </r>
  </si>
  <si>
    <r>
      <t>2018</t>
    </r>
    <r>
      <rPr>
        <vertAlign val="superscript"/>
        <sz val="8"/>
        <rFont val="Times New Roman"/>
        <family val="1"/>
      </rPr>
      <t>e</t>
    </r>
  </si>
  <si>
    <r>
      <t>2020</t>
    </r>
    <r>
      <rPr>
        <vertAlign val="superscript"/>
        <sz val="8"/>
        <rFont val="Times New Roman"/>
        <family val="1"/>
      </rPr>
      <t>e</t>
    </r>
  </si>
  <si>
    <r>
      <t>Kenya</t>
    </r>
    <r>
      <rPr>
        <vertAlign val="superscript"/>
        <sz val="8"/>
        <rFont val="Times New Roman"/>
        <family val="1"/>
      </rPr>
      <t>2</t>
    </r>
  </si>
  <si>
    <r>
      <t>e</t>
    </r>
    <r>
      <rPr>
        <sz val="8"/>
        <rFont val="Times New Roman"/>
        <family val="1"/>
      </rPr>
      <t xml:space="preserve">Estimated. 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 xml:space="preserve">-- Negligible or no production. </t>
    </r>
  </si>
  <si>
    <r>
      <t>1</t>
    </r>
    <r>
      <rPr>
        <sz val="8"/>
        <rFont val="Times New Roman"/>
        <family val="1"/>
      </rPr>
      <t>Estimated data and totals are rounded to no more than three significant digits.</t>
    </r>
  </si>
  <si>
    <r>
      <t>2</t>
    </r>
    <r>
      <rPr>
        <sz val="8"/>
        <rFont val="Times New Roman"/>
        <family val="1"/>
      </rPr>
      <t xml:space="preserve">Egypt produced primary and secondary refined aluminum; primary production in all other African aluminum-producing countries, with the </t>
    </r>
  </si>
  <si>
    <r>
      <t>AFRICA: HISTORIC AND PROJECTED GOLD MINE PRODUCTION, 2005–2020</t>
    </r>
    <r>
      <rPr>
        <vertAlign val="superscript"/>
        <sz val="8"/>
        <color indexed="8"/>
        <rFont val="Times New Roman"/>
        <family val="1"/>
      </rPr>
      <t>1</t>
    </r>
  </si>
  <si>
    <r>
      <t>Benin</t>
    </r>
    <r>
      <rPr>
        <vertAlign val="superscript"/>
        <sz val="8"/>
        <rFont val="Times New Roman"/>
        <family val="1"/>
      </rPr>
      <t>2</t>
    </r>
  </si>
  <si>
    <r>
      <t>Burkina Faso</t>
    </r>
    <r>
      <rPr>
        <vertAlign val="superscript"/>
        <sz val="8"/>
        <rFont val="Times New Roman"/>
        <family val="1"/>
      </rPr>
      <t>3</t>
    </r>
  </si>
  <si>
    <r>
      <t>Cameroon</t>
    </r>
    <r>
      <rPr>
        <vertAlign val="superscript"/>
        <sz val="8"/>
        <rFont val="Times New Roman"/>
        <family val="1"/>
      </rPr>
      <t>2</t>
    </r>
  </si>
  <si>
    <r>
      <t>Central African Republic</t>
    </r>
    <r>
      <rPr>
        <vertAlign val="superscript"/>
        <sz val="8"/>
        <rFont val="Times New Roman"/>
        <family val="1"/>
      </rPr>
      <t>2</t>
    </r>
  </si>
  <si>
    <r>
      <t>Côte d'Ivoire</t>
    </r>
    <r>
      <rPr>
        <vertAlign val="superscript"/>
        <sz val="8"/>
        <rFont val="Times New Roman"/>
        <family val="1"/>
      </rPr>
      <t>3</t>
    </r>
  </si>
  <si>
    <r>
      <t>Gabon</t>
    </r>
    <r>
      <rPr>
        <vertAlign val="superscript"/>
        <sz val="8"/>
        <rFont val="Times New Roman"/>
        <family val="1"/>
      </rPr>
      <t>2</t>
    </r>
  </si>
  <si>
    <r>
      <t>Ghana</t>
    </r>
    <r>
      <rPr>
        <vertAlign val="superscript"/>
        <sz val="8"/>
        <rFont val="Times New Roman"/>
        <family val="1"/>
      </rPr>
      <t>3</t>
    </r>
  </si>
  <si>
    <r>
      <t>Guinea</t>
    </r>
    <r>
      <rPr>
        <vertAlign val="superscript"/>
        <sz val="8"/>
        <rFont val="Times New Roman"/>
        <family val="1"/>
      </rPr>
      <t>3</t>
    </r>
  </si>
  <si>
    <r>
      <t>Liberia</t>
    </r>
    <r>
      <rPr>
        <vertAlign val="superscript"/>
        <sz val="8"/>
        <rFont val="Times New Roman"/>
        <family val="1"/>
      </rPr>
      <t>2</t>
    </r>
  </si>
  <si>
    <r>
      <t>Mali</t>
    </r>
    <r>
      <rPr>
        <vertAlign val="superscript"/>
        <sz val="8"/>
        <rFont val="Times New Roman"/>
        <family val="1"/>
      </rPr>
      <t>3</t>
    </r>
  </si>
  <si>
    <r>
      <t>Namibia</t>
    </r>
    <r>
      <rPr>
        <vertAlign val="superscript"/>
        <sz val="8"/>
        <rFont val="Times New Roman"/>
        <family val="1"/>
      </rPr>
      <t>5</t>
    </r>
  </si>
  <si>
    <r>
      <t>Sierra Leone</t>
    </r>
    <r>
      <rPr>
        <vertAlign val="superscript"/>
        <sz val="8"/>
        <rFont val="Times New Roman"/>
        <family val="1"/>
      </rPr>
      <t>6</t>
    </r>
  </si>
  <si>
    <r>
      <t>Togo</t>
    </r>
    <r>
      <rPr>
        <vertAlign val="superscript"/>
        <sz val="8"/>
        <rFont val="Times New Roman"/>
        <family val="1"/>
      </rPr>
      <t>7</t>
    </r>
  </si>
  <si>
    <r>
      <t>e</t>
    </r>
    <r>
      <rPr>
        <sz val="8"/>
        <rFont val="Times New Roman"/>
        <family val="1"/>
      </rPr>
      <t xml:space="preserve">Estimated. 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-- Negligible or no production.</t>
    </r>
  </si>
  <si>
    <r>
      <t>2</t>
    </r>
    <r>
      <rPr>
        <sz val="8"/>
        <rFont val="Times New Roman"/>
        <family val="1"/>
      </rPr>
      <t>From artisanal mining.</t>
    </r>
  </si>
  <si>
    <r>
      <t>3</t>
    </r>
    <r>
      <rPr>
        <sz val="8"/>
        <rFont val="Times New Roman"/>
        <family val="1"/>
      </rPr>
      <t>Excludes production from artisanal mining.</t>
    </r>
  </si>
  <si>
    <r>
      <t>5</t>
    </r>
    <r>
      <rPr>
        <sz val="8"/>
        <rFont val="Times New Roman"/>
        <family val="1"/>
      </rPr>
      <t>Does not include gold produced as a byproduct of copper mining.</t>
    </r>
  </si>
  <si>
    <r>
      <t>6</t>
    </r>
    <r>
      <rPr>
        <sz val="8"/>
        <rFont val="Times New Roman"/>
        <family val="1"/>
      </rPr>
      <t xml:space="preserve">From artisanal mining for the years 2005 and 2010 only. </t>
    </r>
  </si>
  <si>
    <r>
      <t>e</t>
    </r>
    <r>
      <rPr>
        <sz val="8"/>
        <rFont val="Times New Roman"/>
        <family val="1"/>
        <charset val="1"/>
      </rPr>
      <t xml:space="preserve">Estimated.  NA Not available.   XX Not applicable.  -- Negligible or no production. </t>
    </r>
  </si>
  <si>
    <r>
      <t>2</t>
    </r>
    <r>
      <rPr>
        <sz val="8"/>
        <color indexed="8"/>
        <rFont val="Times New Roman"/>
        <family val="1"/>
      </rPr>
      <t>Gross domestic product listed may differ from that reported in individual country chapters owing to differences in the source or date of reporting.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</si>
  <si>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 xml:space="preserve">Equals gross domestic product </t>
    </r>
    <r>
      <rPr>
        <sz val="8"/>
        <rFont val="Symbol"/>
        <family val="1"/>
        <charset val="2"/>
      </rPr>
      <t xml:space="preserve">¸ </t>
    </r>
    <r>
      <rPr>
        <sz val="8"/>
        <rFont val="Times New Roman"/>
        <family val="1"/>
      </rPr>
      <t>population.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</si>
  <si>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Equals annual change in regional gross domestic product.</t>
    </r>
  </si>
  <si>
    <t xml:space="preserve">8.7 Moz Pt, 17.7 Moz Pd, 369,000 oz Rh, 2.3 Moz Au, </t>
  </si>
  <si>
    <t>287,000 t Cu, 517,000 t Ni (IF).</t>
  </si>
  <si>
    <r>
      <t>3</t>
    </r>
    <r>
      <rPr>
        <sz val="8"/>
        <color indexed="8"/>
        <rFont val="Times New Roman"/>
        <family val="1"/>
      </rPr>
      <t>Source: United Nations data 2013.</t>
    </r>
  </si>
  <si>
    <r>
      <t>3</t>
    </r>
    <r>
      <rPr>
        <sz val="8"/>
        <rFont val="Times New Roman"/>
        <family val="1"/>
      </rPr>
      <t>Based on 2014 data reported from various sources; D—demonstrated (measured + indicated); ID—indicated; IF—inferred; PR—probable; R—proven + probable. Resource data not verified by</t>
    </r>
  </si>
  <si>
    <t>the U.S. Geological Survey.</t>
  </si>
  <si>
    <r>
      <rPr>
        <vertAlign val="superscript"/>
        <sz val="8"/>
        <rFont val="Times New Roman"/>
        <family val="1"/>
      </rPr>
      <t>31</t>
    </r>
    <r>
      <rPr>
        <sz val="8"/>
        <color indexed="8"/>
        <rFont val="Times New Roman"/>
        <family val="1"/>
      </rPr>
      <t>Includes reported crude shipments from the Doba basin in Chad, which was metered on a floating storage-and-offloading vessel that was located offshore Kribi, Cameroon.</t>
    </r>
  </si>
  <si>
    <r>
      <t>4</t>
    </r>
    <r>
      <rPr>
        <sz val="8"/>
        <rFont val="Times New Roman"/>
        <family val="1"/>
      </rPr>
      <t>Gold is produced, but available information was inadequate to make reliable estimates of output.</t>
    </r>
  </si>
  <si>
    <r>
      <t>7</t>
    </r>
    <r>
      <rPr>
        <sz val="8"/>
        <rFont val="Times New Roman"/>
        <family val="1"/>
      </rPr>
      <t>May include artisanal gold production from neighboring countries; however, available information was inadequate to make reliable estimates of the</t>
    </r>
  </si>
  <si>
    <r>
      <t>e</t>
    </r>
    <r>
      <rPr>
        <sz val="8"/>
        <rFont val="Times New Roman"/>
        <family val="1"/>
        <charset val="1"/>
      </rPr>
      <t>Estimated.  NA Not available.</t>
    </r>
  </si>
  <si>
    <t>Do.</t>
  </si>
  <si>
    <t>Do. Ditto.</t>
  </si>
  <si>
    <t>Rh—rhodium; Zn—zinc. Abbreviations used in this table for units of measure include the following: Moz—million troy ounces; Mt—million metric tons; oz—troy ounces; t—metric tons.</t>
  </si>
  <si>
    <r>
      <t>1</t>
    </r>
    <r>
      <rPr>
        <sz val="8"/>
        <rFont val="Times New Roman"/>
        <family val="1"/>
      </rPr>
      <t>D—Approved for development; E—Active exploration; F—Feasibility work ongoing or completed; P—Exploration related to existing producing operation.</t>
    </r>
  </si>
  <si>
    <r>
      <t>AFRICA: PRODUCTION OF SELECTED MINERAL COMMODITIES IN 2014</t>
    </r>
    <r>
      <rPr>
        <vertAlign val="superscript"/>
        <sz val="8"/>
        <rFont val="Times New Roman"/>
        <family val="1"/>
      </rPr>
      <t>1</t>
    </r>
  </si>
  <si>
    <t>This workbook includes an embedded Word document and XX tables (see tabs below).</t>
  </si>
  <si>
    <t>This icon is linked to an embedded text document. Double-click on the icon to view the text document.</t>
  </si>
  <si>
    <t>The Mineral Industries of Africa in 2014</t>
  </si>
  <si>
    <t>This report is included in the USGS Minerals Yearbook 2014, volume III, Area Reports—International.</t>
  </si>
  <si>
    <t>Advance release:</t>
  </si>
  <si>
    <t>Final release: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</si>
</sst>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#,##0\ ;&quot; (&quot;#,##0\);&quot; - &quot;;@\ "/>
    <numFmt numFmtId="167" formatCode="_(* #,##0_);_(* \(#,##0\);_(* \-_);_(@_)"/>
    <numFmt numFmtId="168" formatCode="_-* #,##0_р_._-;\-* #,##0_р_._-;_-* &quot;-&quot;_р_._-;_-@_-"/>
    <numFmt numFmtId="169" formatCode="#,##0.0_);\(#,##0.0\)"/>
    <numFmt numFmtId="170" formatCode="_(* #,##0.00_);_(* \(#,##0.00\);_(* \-??_);_(@_)"/>
    <numFmt numFmtId="171" formatCode="#,##0.00\ ;&quot; (&quot;#,##0.00\);&quot; -&quot;#\ ;@\ "/>
    <numFmt numFmtId="172" formatCode="_-* #,##0.00\ _€_-;\-* #,##0.00\ _€_-;_-* &quot;-&quot;??\ _€_-;_-@_-"/>
    <numFmt numFmtId="173" formatCode="_-* #,##0.00_-;\-* #,##0.00_-;_-* &quot;-&quot;??_-;_-@_-"/>
    <numFmt numFmtId="174" formatCode="_-* #,##0.00_р_._-;\-* #,##0.00_р_._-;_-* &quot;-&quot;??_р_._-;_-@_-"/>
    <numFmt numFmtId="175" formatCode="#\ ##0"/>
    <numFmt numFmtId="176" formatCode=";;;"/>
    <numFmt numFmtId="177" formatCode="_-* #,##0\ _P_t_s_-;\-* #,##0\ _P_t_s_-;_-* &quot;-&quot;\ _P_t_s_-;_-@_-"/>
    <numFmt numFmtId="178" formatCode="&quot;$&quot;#,##0\ ;\(&quot;$&quot;#,##0\)"/>
    <numFmt numFmtId="179" formatCode="0;[Red]0"/>
    <numFmt numFmtId="180" formatCode="_-* #,##0\ &quot;kr&quot;_-;\-* #,##0\ &quot;kr&quot;_-;_-* &quot;-&quot;\ &quot;kr&quot;_-;_-@_-"/>
    <numFmt numFmtId="181" formatCode="0.0%"/>
    <numFmt numFmtId="182" formatCode="_(* #,##0_);_(* \(#,##0\);_(* \-??_);_(@_)"/>
    <numFmt numFmtId="183" formatCode="#,##0;[Red]#,##0"/>
    <numFmt numFmtId="184" formatCode="[$-409]mmmm\ d\,\ yyyy;@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vertAlign val="superscript"/>
      <sz val="8"/>
      <color theme="1"/>
      <name val="Times New Roman"/>
      <family val="1"/>
    </font>
    <font>
      <sz val="8"/>
      <color rgb="FFFF0000"/>
      <name val="Times New Roman"/>
      <family val="1"/>
    </font>
    <font>
      <vertAlign val="superscript"/>
      <sz val="8"/>
      <color indexed="8"/>
      <name val="Times New Roman"/>
      <family val="1"/>
    </font>
    <font>
      <sz val="8"/>
      <color indexed="8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0000FF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Times"/>
    </font>
    <font>
      <sz val="8"/>
      <name val="Calibri"/>
      <family val="2"/>
    </font>
    <font>
      <vertAlign val="subscript"/>
      <sz val="8"/>
      <name val="Times New Roman"/>
      <family val="1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12"/>
      <color theme="0"/>
      <name val="Calibri"/>
      <family val="2"/>
      <scheme val="minor"/>
    </font>
    <font>
      <sz val="11"/>
      <color indexed="20"/>
      <name val="Calibri"/>
      <family val="2"/>
    </font>
    <font>
      <sz val="12"/>
      <color rgb="FF006100"/>
      <name val="Calibri"/>
      <family val="2"/>
      <scheme val="minor"/>
    </font>
    <font>
      <b/>
      <sz val="11"/>
      <color indexed="52"/>
      <name val="Calibri"/>
      <family val="2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8"/>
      <name val="Book Antiqua"/>
      <family val="1"/>
    </font>
    <font>
      <sz val="8"/>
      <name val="Times"/>
      <family val="1"/>
    </font>
    <font>
      <sz val="8"/>
      <name val="ITC Bookman Light"/>
    </font>
    <font>
      <sz val="8"/>
      <color indexed="8"/>
      <name val="Times"/>
      <family val="2"/>
    </font>
    <font>
      <sz val="12"/>
      <color indexed="8"/>
      <name val="Times New Roman"/>
      <family val="2"/>
    </font>
    <font>
      <sz val="11"/>
      <color indexed="8"/>
      <name val="Times New Roman"/>
      <family val="2"/>
    </font>
    <font>
      <sz val="8"/>
      <color indexed="8"/>
      <name val="Times New Roman"/>
      <family val="2"/>
    </font>
    <font>
      <b/>
      <sz val="7.5"/>
      <color theme="1"/>
      <name val="Swis721 Md BT"/>
      <family val="2"/>
    </font>
    <font>
      <b/>
      <sz val="7.5"/>
      <color theme="1"/>
      <name val="Swis721 Md BT"/>
    </font>
    <font>
      <vertAlign val="superscript"/>
      <sz val="6"/>
      <color indexed="8"/>
      <name val="Swis721 Md BT"/>
      <family val="2"/>
    </font>
    <font>
      <vertAlign val="superscript"/>
      <sz val="6"/>
      <color theme="1"/>
      <name val="Swis721 Md BT"/>
      <family val="2"/>
    </font>
    <font>
      <vertAlign val="superscript"/>
      <sz val="6"/>
      <color theme="1"/>
      <name val="Swis721 Md BT"/>
    </font>
    <font>
      <sz val="7.5"/>
      <color indexed="8"/>
      <name val="Swis721 Md BT"/>
      <family val="2"/>
    </font>
    <font>
      <sz val="7.5"/>
      <color theme="1"/>
      <name val="Swis721 Md BT"/>
      <family val="2"/>
    </font>
    <font>
      <sz val="7.5"/>
      <color theme="1"/>
      <name val="Swis721 Md BT"/>
    </font>
    <font>
      <i/>
      <sz val="7.5"/>
      <color theme="1"/>
      <name val="Swis721 Md BT"/>
      <family val="2"/>
    </font>
    <font>
      <i/>
      <sz val="7.5"/>
      <color theme="1"/>
      <name val="Swis721 Md BT"/>
    </font>
    <font>
      <b/>
      <sz val="11"/>
      <color theme="1"/>
      <name val="Swis721 Md BT"/>
      <family val="2"/>
    </font>
    <font>
      <b/>
      <sz val="11"/>
      <color theme="1"/>
      <name val="Swis721 Md BT"/>
    </font>
    <font>
      <b/>
      <sz val="7.5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color rgb="FF3F3F76"/>
      <name val="Calibri"/>
      <family val="2"/>
      <scheme val="minor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8"/>
      <color theme="1"/>
      <name val="Arial"/>
      <family val="2"/>
    </font>
    <font>
      <b/>
      <sz val="7"/>
      <color theme="1"/>
      <name val="Arial"/>
      <family val="2"/>
    </font>
    <font>
      <b/>
      <sz val="16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3"/>
      <name val="Arial"/>
      <family val="2"/>
    </font>
    <font>
      <u/>
      <sz val="8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rgb="FF9C0006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rgb="FF9C6500"/>
      <name val="Calibri"/>
      <family val="2"/>
      <scheme val="minor"/>
    </font>
    <font>
      <sz val="12"/>
      <color theme="1"/>
      <name val="Times New Roman"/>
      <family val="2"/>
    </font>
    <font>
      <sz val="12"/>
      <name val="Arial MT"/>
    </font>
    <font>
      <sz val="12"/>
      <name val="Times New Roman"/>
      <family val="1"/>
    </font>
    <font>
      <sz val="12"/>
      <name val="SWISS"/>
    </font>
    <font>
      <sz val="11"/>
      <color theme="1"/>
      <name val="Times New Roman"/>
      <family val="2"/>
    </font>
    <font>
      <sz val="10"/>
      <name val="MS Sans Serif"/>
      <family val="2"/>
    </font>
    <font>
      <sz val="10"/>
      <color theme="1"/>
      <name val="Times New Roman"/>
      <family val="2"/>
    </font>
    <font>
      <sz val="8"/>
      <color theme="1"/>
      <name val="Times New Roman"/>
      <family val="2"/>
    </font>
    <font>
      <sz val="8"/>
      <color theme="1"/>
      <name val="Times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b/>
      <sz val="11"/>
      <color indexed="63"/>
      <name val="Calibri"/>
      <family val="2"/>
    </font>
    <font>
      <b/>
      <sz val="12"/>
      <color rgb="FF3F3F3F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10"/>
      <name val="Calibri"/>
      <family val="2"/>
    </font>
    <font>
      <sz val="6"/>
      <name val="Times New Roman"/>
      <family val="1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8"/>
      <color indexed="8"/>
      <name val="Times New Roman"/>
      <family val="1"/>
      <charset val="1"/>
    </font>
    <font>
      <vertAlign val="superscript"/>
      <sz val="8"/>
      <name val="Times New Roman"/>
      <family val="1"/>
      <charset val="1"/>
    </font>
    <font>
      <sz val="8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10"/>
      <color indexed="10"/>
      <name val="Times New Roman"/>
      <family val="1"/>
      <charset val="1"/>
    </font>
    <font>
      <sz val="9"/>
      <color indexed="10"/>
      <name val="Times New Roman"/>
      <family val="1"/>
      <charset val="1"/>
    </font>
    <font>
      <vertAlign val="superscript"/>
      <sz val="8"/>
      <color indexed="8"/>
      <name val="Times New Roman"/>
      <family val="1"/>
      <charset val="1"/>
    </font>
    <font>
      <sz val="9"/>
      <name val="Times New Roman"/>
      <family val="1"/>
      <charset val="1"/>
    </font>
    <font>
      <sz val="8"/>
      <color indexed="10"/>
      <name val="Times New Roman"/>
      <family val="1"/>
      <charset val="1"/>
    </font>
    <font>
      <sz val="8"/>
      <color indexed="12"/>
      <name val="Times New Roman"/>
      <family val="1"/>
      <charset val="1"/>
    </font>
    <font>
      <sz val="9"/>
      <color indexed="12"/>
      <name val="Times New Roman"/>
      <family val="1"/>
      <charset val="1"/>
    </font>
    <font>
      <sz val="11"/>
      <color indexed="8"/>
      <name val="Calibri"/>
      <family val="2"/>
      <charset val="1"/>
    </font>
    <font>
      <b/>
      <sz val="8"/>
      <color indexed="10"/>
      <name val="Times New Roman"/>
      <family val="1"/>
      <charset val="1"/>
    </font>
    <font>
      <b/>
      <sz val="8"/>
      <color indexed="57"/>
      <name val="Times New Roman"/>
      <family val="1"/>
      <charset val="1"/>
    </font>
    <font>
      <b/>
      <sz val="8"/>
      <name val="Times New Roman"/>
      <family val="1"/>
      <charset val="1"/>
    </font>
    <font>
      <sz val="6"/>
      <name val="Times New Roman"/>
      <family val="1"/>
      <charset val="1"/>
    </font>
    <font>
      <sz val="10"/>
      <name val="Arial"/>
      <family val="2"/>
    </font>
    <font>
      <sz val="8"/>
      <color rgb="FF0000FF"/>
      <name val="Times New Roman"/>
      <family val="1"/>
    </font>
    <font>
      <sz val="8"/>
      <name val="Symbol"/>
      <family val="1"/>
      <charset val="2"/>
    </font>
    <font>
      <b/>
      <sz val="10"/>
      <color theme="1"/>
      <name val="Times New Roman"/>
      <family val="1"/>
    </font>
    <font>
      <b/>
      <sz val="10"/>
      <name val="Times New Roman"/>
      <family val="2"/>
    </font>
    <font>
      <sz val="10"/>
      <name val="Times New Roman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2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38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38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3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355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6" fillId="33" borderId="0"/>
    <xf numFmtId="0" fontId="17" fillId="0" borderId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8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20" fillId="5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4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6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0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2" fillId="62" borderId="0" applyNumberFormat="0" applyBorder="0" applyAlignment="0" applyProtection="0"/>
    <xf numFmtId="0" fontId="22" fillId="63" borderId="0" applyNumberFormat="0" applyBorder="0" applyAlignment="0" applyProtection="0"/>
    <xf numFmtId="0" fontId="22" fillId="62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4" borderId="0" applyNumberFormat="0" applyBorder="0" applyAlignment="0" applyProtection="0"/>
    <xf numFmtId="0" fontId="22" fillId="66" borderId="0" applyNumberFormat="0" applyBorder="0" applyAlignment="0" applyProtection="0"/>
    <xf numFmtId="0" fontId="22" fillId="67" borderId="0" applyNumberFormat="0" applyBorder="0" applyAlignment="0" applyProtection="0"/>
    <xf numFmtId="0" fontId="22" fillId="66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6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8" borderId="0" applyNumberFormat="0" applyBorder="0" applyAlignment="0" applyProtection="0"/>
    <xf numFmtId="0" fontId="24" fillId="36" borderId="0" applyNumberFormat="0" applyBorder="0" applyAlignment="0" applyProtection="0"/>
    <xf numFmtId="0" fontId="14" fillId="3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1" fillId="0" borderId="15"/>
    <xf numFmtId="0" fontId="1" fillId="0" borderId="15"/>
    <xf numFmtId="0" fontId="1" fillId="0" borderId="15"/>
    <xf numFmtId="0" fontId="1" fillId="0" borderId="15"/>
    <xf numFmtId="0" fontId="1" fillId="0" borderId="15"/>
    <xf numFmtId="0" fontId="1" fillId="0" borderId="15"/>
    <xf numFmtId="0" fontId="1" fillId="0" borderId="15"/>
    <xf numFmtId="0" fontId="1" fillId="0" borderId="15"/>
    <xf numFmtId="0" fontId="1" fillId="0" borderId="16"/>
    <xf numFmtId="0" fontId="1" fillId="0" borderId="16"/>
    <xf numFmtId="0" fontId="1" fillId="0" borderId="16"/>
    <xf numFmtId="0" fontId="1" fillId="0" borderId="16"/>
    <xf numFmtId="0" fontId="1" fillId="0" borderId="16"/>
    <xf numFmtId="0" fontId="1" fillId="0" borderId="16"/>
    <xf numFmtId="0" fontId="1" fillId="0" borderId="16"/>
    <xf numFmtId="0" fontId="1" fillId="0" borderId="16"/>
    <xf numFmtId="0" fontId="1" fillId="0" borderId="17"/>
    <xf numFmtId="0" fontId="1" fillId="0" borderId="17"/>
    <xf numFmtId="0" fontId="1" fillId="0" borderId="17"/>
    <xf numFmtId="0" fontId="1" fillId="0" borderId="17"/>
    <xf numFmtId="0" fontId="1" fillId="0" borderId="17"/>
    <xf numFmtId="0" fontId="1" fillId="0" borderId="17"/>
    <xf numFmtId="0" fontId="1" fillId="0" borderId="17"/>
    <xf numFmtId="0" fontId="1" fillId="0" borderId="17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6" fillId="70" borderId="18" applyNumberFormat="0" applyAlignment="0" applyProtection="0"/>
    <xf numFmtId="0" fontId="26" fillId="71" borderId="18" applyNumberFormat="0" applyAlignment="0" applyProtection="0"/>
    <xf numFmtId="0" fontId="26" fillId="70" borderId="18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8" fillId="7" borderId="10" applyNumberFormat="0" applyAlignment="0" applyProtection="0"/>
    <xf numFmtId="0" fontId="28" fillId="7" borderId="10" applyNumberFormat="0" applyAlignment="0" applyProtection="0"/>
    <xf numFmtId="0" fontId="28" fillId="7" borderId="10" applyNumberFormat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72" borderId="19" applyNumberFormat="0" applyAlignment="0" applyProtection="0"/>
    <xf numFmtId="0" fontId="30" fillId="73" borderId="19" applyNumberFormat="0" applyAlignment="0" applyProtection="0"/>
    <xf numFmtId="0" fontId="30" fillId="72" borderId="19" applyNumberFormat="0" applyAlignment="0" applyProtection="0"/>
    <xf numFmtId="41" fontId="3" fillId="0" borderId="0" applyFont="0" applyFill="0" applyBorder="0" applyAlignment="0" applyProtection="0"/>
    <xf numFmtId="166" fontId="12" fillId="0" borderId="0" applyFill="0" applyBorder="0" applyAlignment="0" applyProtection="0"/>
    <xf numFmtId="167" fontId="12" fillId="0" borderId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3" fillId="0" borderId="0" applyFont="0" applyFill="0" applyBorder="0" applyAlignment="0" applyProtection="0"/>
    <xf numFmtId="167" fontId="31" fillId="0" borderId="0" applyFill="0" applyBorder="0" applyAlignment="0" applyProtection="0"/>
    <xf numFmtId="41" fontId="1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32" fillId="0" borderId="0" applyFont="0" applyFill="0" applyBorder="0" applyAlignment="0" applyProtection="0"/>
    <xf numFmtId="167" fontId="12" fillId="0" borderId="0" applyFill="0" applyBorder="0" applyAlignment="0" applyProtection="0"/>
    <xf numFmtId="41" fontId="12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1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41" fontId="3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12" fillId="0" borderId="0" applyFont="0" applyFill="0" applyBorder="0" applyAlignment="0" applyProtection="0"/>
    <xf numFmtId="167" fontId="12" fillId="0" borderId="0" applyFill="0" applyBorder="0" applyAlignment="0" applyProtection="0"/>
    <xf numFmtId="41" fontId="20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34" fillId="0" borderId="0" applyFont="0" applyFill="0" applyBorder="0" applyAlignment="0" applyProtection="0"/>
    <xf numFmtId="166" fontId="12" fillId="0" borderId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31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1" fillId="0" borderId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31" fillId="0" borderId="0" applyFill="0" applyBorder="0" applyAlignment="0" applyProtection="0"/>
    <xf numFmtId="170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1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31" fillId="0" borderId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2" fillId="0" borderId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1" fillId="0" borderId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2" fillId="0" borderId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2" fillId="0" borderId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16" fillId="0" borderId="0" applyFont="0" applyFill="0" applyBorder="0" applyAlignment="0" applyProtection="0"/>
    <xf numFmtId="170" fontId="31" fillId="0" borderId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31" fillId="0" borderId="0" applyFill="0" applyBorder="0" applyAlignment="0" applyProtection="0"/>
    <xf numFmtId="43" fontId="33" fillId="0" borderId="0" applyFont="0" applyFill="0" applyBorder="0" applyAlignment="0" applyProtection="0"/>
    <xf numFmtId="170" fontId="12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2" fillId="0" borderId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31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43" fontId="3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31" fillId="0" borderId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12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1" fillId="0" borderId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31" fillId="0" borderId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8" fillId="0" borderId="0"/>
    <xf numFmtId="0" fontId="39" fillId="0" borderId="0"/>
    <xf numFmtId="0" fontId="38" fillId="0" borderId="0">
      <alignment horizontal="right" vertical="center"/>
    </xf>
    <xf numFmtId="0" fontId="39" fillId="0" borderId="0">
      <alignment horizontal="right" vertical="center"/>
    </xf>
    <xf numFmtId="0" fontId="40" fillId="0" borderId="20">
      <alignment horizontal="center" vertical="top"/>
    </xf>
    <xf numFmtId="0" fontId="41" fillId="0" borderId="20">
      <alignment horizontal="center" vertical="top"/>
    </xf>
    <xf numFmtId="0" fontId="40" fillId="0" borderId="20">
      <alignment horizontal="center" vertical="top"/>
    </xf>
    <xf numFmtId="0" fontId="42" fillId="0" borderId="20">
      <alignment horizontal="center" vertical="top"/>
    </xf>
    <xf numFmtId="165" fontId="43" fillId="0" borderId="0">
      <alignment horizontal="left" vertical="center"/>
    </xf>
    <xf numFmtId="165" fontId="44" fillId="0" borderId="0">
      <alignment horizontal="left" vertical="center"/>
    </xf>
    <xf numFmtId="165" fontId="43" fillId="0" borderId="0">
      <alignment horizontal="left" vertical="center"/>
    </xf>
    <xf numFmtId="165" fontId="45" fillId="0" borderId="0">
      <alignment horizontal="left" vertical="center"/>
    </xf>
    <xf numFmtId="0" fontId="44" fillId="0" borderId="0">
      <alignment horizontal="right" vertical="center"/>
    </xf>
    <xf numFmtId="0" fontId="45" fillId="0" borderId="0">
      <alignment horizontal="right" vertical="center"/>
    </xf>
    <xf numFmtId="175" fontId="44" fillId="0" borderId="21">
      <alignment horizontal="right" vertical="center"/>
    </xf>
    <xf numFmtId="175" fontId="45" fillId="0" borderId="21">
      <alignment horizontal="right" vertical="center"/>
    </xf>
    <xf numFmtId="175" fontId="38" fillId="0" borderId="21">
      <alignment horizontal="right" vertical="center"/>
    </xf>
    <xf numFmtId="175" fontId="39" fillId="0" borderId="21">
      <alignment horizontal="right" vertical="center"/>
    </xf>
    <xf numFmtId="164" fontId="38" fillId="0" borderId="21">
      <alignment horizontal="right" vertical="center"/>
    </xf>
    <xf numFmtId="164" fontId="39" fillId="0" borderId="21">
      <alignment horizontal="right" vertical="center"/>
    </xf>
    <xf numFmtId="175" fontId="46" fillId="0" borderId="21">
      <alignment horizontal="right" vertical="center"/>
    </xf>
    <xf numFmtId="175" fontId="47" fillId="0" borderId="21">
      <alignment horizontal="right" vertical="center"/>
    </xf>
    <xf numFmtId="164" fontId="46" fillId="0" borderId="21">
      <alignment horizontal="right" vertical="center"/>
    </xf>
    <xf numFmtId="164" fontId="47" fillId="0" borderId="21">
      <alignment horizontal="right" vertical="center"/>
    </xf>
    <xf numFmtId="164" fontId="43" fillId="0" borderId="21">
      <alignment horizontal="right" vertical="center"/>
    </xf>
    <xf numFmtId="164" fontId="44" fillId="0" borderId="21">
      <alignment horizontal="right" vertical="center"/>
    </xf>
    <xf numFmtId="164" fontId="43" fillId="0" borderId="21">
      <alignment horizontal="right" vertical="center"/>
    </xf>
    <xf numFmtId="164" fontId="45" fillId="0" borderId="21">
      <alignment horizontal="right" vertical="center"/>
    </xf>
    <xf numFmtId="0" fontId="48" fillId="0" borderId="22"/>
    <xf numFmtId="0" fontId="48" fillId="0" borderId="22"/>
    <xf numFmtId="0" fontId="48" fillId="0" borderId="22"/>
    <xf numFmtId="0" fontId="49" fillId="0" borderId="22"/>
    <xf numFmtId="0" fontId="50" fillId="0" borderId="21">
      <alignment horizontal="left" vertical="center"/>
    </xf>
    <xf numFmtId="0" fontId="1" fillId="0" borderId="20"/>
    <xf numFmtId="0" fontId="1" fillId="0" borderId="20"/>
    <xf numFmtId="0" fontId="1" fillId="0" borderId="20"/>
    <xf numFmtId="0" fontId="1" fillId="0" borderId="20"/>
    <xf numFmtId="0" fontId="38" fillId="0" borderId="0">
      <alignment horizontal="left" vertical="center"/>
    </xf>
    <xf numFmtId="0" fontId="39" fillId="0" borderId="0">
      <alignment horizontal="left"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53" fillId="5" borderId="7" applyNumberFormat="0" applyAlignment="0" applyProtection="0"/>
    <xf numFmtId="0" fontId="53" fillId="5" borderId="7" applyNumberFormat="0" applyAlignment="0" applyProtection="0"/>
    <xf numFmtId="0" fontId="53" fillId="5" borderId="7" applyNumberFormat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" fillId="0" borderId="23"/>
    <xf numFmtId="0" fontId="1" fillId="0" borderId="23"/>
    <xf numFmtId="0" fontId="1" fillId="0" borderId="23"/>
    <xf numFmtId="0" fontId="1" fillId="0" borderId="23"/>
    <xf numFmtId="0" fontId="1" fillId="0" borderId="23"/>
    <xf numFmtId="0" fontId="1" fillId="0" borderId="23"/>
    <xf numFmtId="0" fontId="44" fillId="0" borderId="0">
      <alignment horizontal="left" vertical="center"/>
    </xf>
    <xf numFmtId="0" fontId="45" fillId="0" borderId="0">
      <alignment horizontal="left" vertical="center"/>
    </xf>
    <xf numFmtId="0" fontId="38" fillId="0" borderId="0">
      <alignment horizontal="left" vertical="center"/>
    </xf>
    <xf numFmtId="0" fontId="39" fillId="0" borderId="0">
      <alignment horizontal="left" vertical="center"/>
    </xf>
    <xf numFmtId="0" fontId="38" fillId="0" borderId="0">
      <alignment horizontal="left"/>
    </xf>
    <xf numFmtId="0" fontId="39" fillId="0" borderId="0">
      <alignment horizontal="left"/>
    </xf>
    <xf numFmtId="0" fontId="44" fillId="0" borderId="0">
      <alignment horizontal="left"/>
    </xf>
    <xf numFmtId="0" fontId="45" fillId="0" borderId="0">
      <alignment horizontal="left"/>
    </xf>
    <xf numFmtId="0" fontId="3" fillId="0" borderId="5" applyNumberFormat="0">
      <alignment horizontal="center"/>
    </xf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38" borderId="0" applyNumberFormat="0" applyBorder="0" applyAlignment="0" applyProtection="0"/>
    <xf numFmtId="0" fontId="57" fillId="0" borderId="0" applyNumberFormat="0" applyFill="0" applyBorder="0" applyProtection="0"/>
    <xf numFmtId="0" fontId="58" fillId="0" borderId="14"/>
    <xf numFmtId="0" fontId="58" fillId="0" borderId="14"/>
    <xf numFmtId="0" fontId="58" fillId="0" borderId="14"/>
    <xf numFmtId="0" fontId="1" fillId="0" borderId="22"/>
    <xf numFmtId="0" fontId="1" fillId="0" borderId="22"/>
    <xf numFmtId="0" fontId="1" fillId="0" borderId="22"/>
    <xf numFmtId="0" fontId="1" fillId="0" borderId="22"/>
    <xf numFmtId="0" fontId="1" fillId="0" borderId="22"/>
    <xf numFmtId="0" fontId="1" fillId="0" borderId="22"/>
    <xf numFmtId="0" fontId="1" fillId="0" borderId="23"/>
    <xf numFmtId="0" fontId="1" fillId="0" borderId="23"/>
    <xf numFmtId="0" fontId="1" fillId="0" borderId="23"/>
    <xf numFmtId="0" fontId="1" fillId="0" borderId="23"/>
    <xf numFmtId="0" fontId="1" fillId="0" borderId="23"/>
    <xf numFmtId="0" fontId="1" fillId="0" borderId="23"/>
    <xf numFmtId="0" fontId="59" fillId="0" borderId="0"/>
    <xf numFmtId="0" fontId="59" fillId="0" borderId="0">
      <alignment horizontal="right"/>
    </xf>
    <xf numFmtId="0" fontId="58" fillId="0" borderId="0">
      <alignment horizontal="left"/>
    </xf>
    <xf numFmtId="0" fontId="58" fillId="0" borderId="0">
      <alignment horizontal="right"/>
    </xf>
    <xf numFmtId="0" fontId="60" fillId="0" borderId="0">
      <alignment horizontal="left"/>
    </xf>
    <xf numFmtId="0" fontId="60" fillId="0" borderId="0">
      <alignment horizontal="right"/>
    </xf>
    <xf numFmtId="0" fontId="61" fillId="0" borderId="24" applyNumberFormat="0" applyFill="0" applyAlignment="0" applyProtection="0"/>
    <xf numFmtId="0" fontId="62" fillId="0" borderId="25" applyNumberFormat="0" applyFill="0" applyAlignment="0" applyProtection="0"/>
    <xf numFmtId="0" fontId="63" fillId="0" borderId="26" applyNumberFormat="0" applyFill="0" applyAlignment="0" applyProtection="0"/>
    <xf numFmtId="0" fontId="63" fillId="0" borderId="0" applyNumberFormat="0" applyFill="0" applyBorder="0" applyAlignment="0" applyProtection="0"/>
    <xf numFmtId="176" fontId="64" fillId="0" borderId="27" applyBorder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8" fillId="44" borderId="18" applyNumberFormat="0" applyAlignment="0" applyProtection="0"/>
    <xf numFmtId="0" fontId="68" fillId="45" borderId="18" applyNumberFormat="0" applyAlignment="0" applyProtection="0"/>
    <xf numFmtId="0" fontId="68" fillId="44" borderId="18" applyNumberFormat="0" applyAlignment="0" applyProtection="0"/>
    <xf numFmtId="3" fontId="46" fillId="0" borderId="0">
      <alignment horizontal="right" vertical="center"/>
    </xf>
    <xf numFmtId="3" fontId="47" fillId="0" borderId="0">
      <alignment horizontal="right" vertical="center"/>
    </xf>
    <xf numFmtId="0" fontId="46" fillId="0" borderId="0">
      <alignment horizontal="right" vertical="center"/>
    </xf>
    <xf numFmtId="0" fontId="47" fillId="0" borderId="0">
      <alignment horizontal="right" vertical="center"/>
    </xf>
    <xf numFmtId="0" fontId="46" fillId="0" borderId="0">
      <alignment horizontal="left" vertical="center"/>
    </xf>
    <xf numFmtId="0" fontId="47" fillId="0" borderId="0">
      <alignment horizontal="left" vertical="center"/>
    </xf>
    <xf numFmtId="0" fontId="69" fillId="0" borderId="28" applyNumberFormat="0" applyFill="0" applyAlignment="0" applyProtection="0"/>
    <xf numFmtId="17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70" fillId="74" borderId="0" applyNumberFormat="0" applyBorder="0" applyAlignment="0" applyProtection="0"/>
    <xf numFmtId="0" fontId="70" fillId="75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0" fillId="74" borderId="0" applyNumberFormat="0" applyBorder="0" applyAlignment="0" applyProtection="0"/>
    <xf numFmtId="0" fontId="16" fillId="0" borderId="0"/>
    <xf numFmtId="0" fontId="1" fillId="0" borderId="0"/>
    <xf numFmtId="0" fontId="16" fillId="0" borderId="0"/>
    <xf numFmtId="0" fontId="3" fillId="0" borderId="0"/>
    <xf numFmtId="0" fontId="72" fillId="0" borderId="0"/>
    <xf numFmtId="0" fontId="1" fillId="0" borderId="0"/>
    <xf numFmtId="0" fontId="35" fillId="0" borderId="0"/>
    <xf numFmtId="1" fontId="12" fillId="0" borderId="0"/>
    <xf numFmtId="0" fontId="31" fillId="0" borderId="0"/>
    <xf numFmtId="0" fontId="12" fillId="0" borderId="0"/>
    <xf numFmtId="0" fontId="32" fillId="0" borderId="0"/>
    <xf numFmtId="179" fontId="3" fillId="0" borderId="0">
      <alignment horizontal="right"/>
    </xf>
    <xf numFmtId="0" fontId="3" fillId="0" borderId="0"/>
    <xf numFmtId="0" fontId="3" fillId="0" borderId="0" applyAlignment="0"/>
    <xf numFmtId="37" fontId="16" fillId="0" borderId="0"/>
    <xf numFmtId="0" fontId="16" fillId="0" borderId="0"/>
    <xf numFmtId="37" fontId="73" fillId="0" borderId="0"/>
    <xf numFmtId="0" fontId="3" fillId="0" borderId="0" applyNumberFormat="0" applyFont="0" applyFill="0" applyBorder="0" applyProtection="0">
      <alignment horizontal="left"/>
    </xf>
    <xf numFmtId="0" fontId="3" fillId="0" borderId="0"/>
    <xf numFmtId="0" fontId="31" fillId="0" borderId="0"/>
    <xf numFmtId="0" fontId="74" fillId="0" borderId="0"/>
    <xf numFmtId="0" fontId="74" fillId="0" borderId="0"/>
    <xf numFmtId="0" fontId="17" fillId="0" borderId="0"/>
    <xf numFmtId="0" fontId="75" fillId="0" borderId="0"/>
    <xf numFmtId="0" fontId="3" fillId="0" borderId="0" applyFill="0" applyBorder="0" applyProtection="0"/>
    <xf numFmtId="37" fontId="13" fillId="0" borderId="0"/>
    <xf numFmtId="0" fontId="12" fillId="0" borderId="0"/>
    <xf numFmtId="0" fontId="3" fillId="0" borderId="0">
      <alignment horizontal="left"/>
    </xf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37" fontId="16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37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77" fillId="0" borderId="0"/>
    <xf numFmtId="0" fontId="72" fillId="0" borderId="0"/>
    <xf numFmtId="0" fontId="78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7" fontId="7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7" fontId="3" fillId="0" borderId="0"/>
    <xf numFmtId="0" fontId="3" fillId="0" borderId="0" applyAlignment="0"/>
    <xf numFmtId="0" fontId="21" fillId="0" borderId="0"/>
    <xf numFmtId="0" fontId="21" fillId="0" borderId="0"/>
    <xf numFmtId="0" fontId="79" fillId="0" borderId="0"/>
    <xf numFmtId="37" fontId="73" fillId="0" borderId="0"/>
    <xf numFmtId="0" fontId="13" fillId="0" borderId="0"/>
    <xf numFmtId="0" fontId="76" fillId="0" borderId="0"/>
    <xf numFmtId="0" fontId="74" fillId="0" borderId="0"/>
    <xf numFmtId="0" fontId="3" fillId="0" borderId="0"/>
    <xf numFmtId="37" fontId="3" fillId="0" borderId="0"/>
    <xf numFmtId="0" fontId="3" fillId="0" borderId="0"/>
    <xf numFmtId="0" fontId="7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7" fillId="0" borderId="0"/>
    <xf numFmtId="0" fontId="1" fillId="0" borderId="0"/>
    <xf numFmtId="37" fontId="16" fillId="0" borderId="0"/>
    <xf numFmtId="0" fontId="17" fillId="0" borderId="0"/>
    <xf numFmtId="0" fontId="79" fillId="0" borderId="0"/>
    <xf numFmtId="0" fontId="3" fillId="0" borderId="0"/>
    <xf numFmtId="37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2" fillId="0" borderId="0"/>
    <xf numFmtId="0" fontId="16" fillId="0" borderId="0"/>
    <xf numFmtId="0" fontId="3" fillId="0" borderId="0"/>
    <xf numFmtId="0" fontId="79" fillId="0" borderId="0"/>
    <xf numFmtId="0" fontId="3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7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3" fillId="0" borderId="0"/>
    <xf numFmtId="0" fontId="3" fillId="0" borderId="0"/>
    <xf numFmtId="0" fontId="74" fillId="0" borderId="0"/>
    <xf numFmtId="37" fontId="73" fillId="0" borderId="0"/>
    <xf numFmtId="0" fontId="80" fillId="0" borderId="0"/>
    <xf numFmtId="0" fontId="16" fillId="0" borderId="0"/>
    <xf numFmtId="0" fontId="3" fillId="0" borderId="0"/>
    <xf numFmtId="0" fontId="12" fillId="0" borderId="0"/>
    <xf numFmtId="0" fontId="1" fillId="0" borderId="0"/>
    <xf numFmtId="0" fontId="17" fillId="0" borderId="0"/>
    <xf numFmtId="0" fontId="12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7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81" fillId="0" borderId="0"/>
    <xf numFmtId="0" fontId="17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80" fillId="0" borderId="0"/>
    <xf numFmtId="0" fontId="79" fillId="0" borderId="0"/>
    <xf numFmtId="37" fontId="16" fillId="0" borderId="0"/>
    <xf numFmtId="0" fontId="16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79" fillId="0" borderId="0"/>
    <xf numFmtId="0" fontId="17" fillId="0" borderId="0"/>
    <xf numFmtId="0" fontId="16" fillId="0" borderId="0"/>
    <xf numFmtId="0" fontId="3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31" fillId="0" borderId="0"/>
    <xf numFmtId="0" fontId="3" fillId="0" borderId="0"/>
    <xf numFmtId="0" fontId="1" fillId="0" borderId="0"/>
    <xf numFmtId="0" fontId="3" fillId="0" borderId="0"/>
    <xf numFmtId="0" fontId="16" fillId="0" borderId="0"/>
    <xf numFmtId="0" fontId="17" fillId="0" borderId="0"/>
    <xf numFmtId="0" fontId="3" fillId="0" borderId="0"/>
    <xf numFmtId="179" fontId="3" fillId="0" borderId="0" applyFill="0" applyBorder="0" applyAlignment="0" applyProtection="0"/>
    <xf numFmtId="0" fontId="3" fillId="0" borderId="0" applyFill="0" applyBorder="0" applyProtection="0"/>
    <xf numFmtId="0" fontId="79" fillId="0" borderId="0"/>
    <xf numFmtId="0" fontId="80" fillId="0" borderId="0"/>
    <xf numFmtId="0" fontId="37" fillId="0" borderId="0"/>
    <xf numFmtId="0" fontId="12" fillId="0" borderId="0"/>
    <xf numFmtId="0" fontId="79" fillId="0" borderId="0"/>
    <xf numFmtId="0" fontId="12" fillId="0" borderId="0"/>
    <xf numFmtId="0" fontId="1" fillId="0" borderId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82" fillId="8" borderId="11" applyNumberFormat="0" applyFont="0" applyAlignment="0" applyProtection="0"/>
    <xf numFmtId="0" fontId="82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82" fillId="8" borderId="11" applyNumberFormat="0" applyFont="0" applyAlignment="0" applyProtection="0"/>
    <xf numFmtId="0" fontId="82" fillId="8" borderId="11" applyNumberFormat="0" applyFont="0" applyAlignment="0" applyProtection="0"/>
    <xf numFmtId="0" fontId="82" fillId="8" borderId="11" applyNumberFormat="0" applyFont="0" applyAlignment="0" applyProtection="0"/>
    <xf numFmtId="0" fontId="82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12" fillId="76" borderId="29" applyNumberFormat="0" applyFont="0" applyAlignment="0" applyProtection="0"/>
    <xf numFmtId="0" fontId="20" fillId="8" borderId="11" applyNumberFormat="0" applyFont="0" applyAlignment="0" applyProtection="0"/>
    <xf numFmtId="0" fontId="31" fillId="77" borderId="29" applyNumberFormat="0" applyAlignment="0" applyProtection="0"/>
    <xf numFmtId="0" fontId="20" fillId="8" borderId="11" applyNumberFormat="0" applyFont="0" applyAlignment="0" applyProtection="0"/>
    <xf numFmtId="0" fontId="20" fillId="8" borderId="11" applyNumberFormat="0" applyFont="0" applyAlignment="0" applyProtection="0"/>
    <xf numFmtId="0" fontId="3" fillId="76" borderId="29" applyNumberFormat="0" applyFont="0" applyAlignment="0" applyProtection="0"/>
    <xf numFmtId="0" fontId="20" fillId="8" borderId="11" applyNumberFormat="0" applyFont="0" applyAlignment="0" applyProtection="0"/>
    <xf numFmtId="0" fontId="83" fillId="70" borderId="30" applyNumberFormat="0" applyAlignment="0" applyProtection="0"/>
    <xf numFmtId="0" fontId="83" fillId="71" borderId="30" applyNumberFormat="0" applyAlignment="0" applyProtection="0"/>
    <xf numFmtId="0" fontId="83" fillId="70" borderId="30" applyNumberFormat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ill="0" applyBorder="0" applyAlignment="0" applyProtection="0"/>
    <xf numFmtId="9" fontId="1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ill="0" applyBorder="0" applyAlignment="0" applyProtection="0"/>
    <xf numFmtId="9" fontId="3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1" fillId="0" borderId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1" fillId="0" borderId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1" fillId="0" borderId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84" fillId="6" borderId="8" applyNumberFormat="0" applyAlignment="0" applyProtection="0"/>
    <xf numFmtId="0" fontId="84" fillId="6" borderId="8" applyNumberFormat="0" applyAlignment="0" applyProtection="0"/>
    <xf numFmtId="0" fontId="84" fillId="6" borderId="8" applyNumberFormat="0" applyAlignment="0" applyProtection="0"/>
    <xf numFmtId="180" fontId="20" fillId="0" borderId="31" applyFont="0" applyFill="0" applyAlignment="0" applyProtection="0"/>
    <xf numFmtId="180" fontId="20" fillId="0" borderId="31" applyFont="0" applyFill="0" applyAlignment="0" applyProtection="0"/>
    <xf numFmtId="180" fontId="20" fillId="0" borderId="31" applyFont="0" applyFill="0" applyAlignment="0" applyProtection="0"/>
    <xf numFmtId="180" fontId="20" fillId="0" borderId="31" applyFont="0" applyFill="0" applyAlignment="0" applyProtection="0"/>
    <xf numFmtId="180" fontId="20" fillId="0" borderId="31" applyFont="0" applyFill="0" applyAlignment="0" applyProtection="0"/>
    <xf numFmtId="180" fontId="20" fillId="0" borderId="31" applyFont="0" applyFill="0" applyAlignment="0" applyProtection="0"/>
    <xf numFmtId="180" fontId="20" fillId="0" borderId="31" applyFont="0" applyFill="0" applyAlignment="0" applyProtection="0"/>
    <xf numFmtId="180" fontId="20" fillId="0" borderId="31" applyFont="0" applyFill="0" applyAlignment="0" applyProtection="0"/>
    <xf numFmtId="180" fontId="20" fillId="0" borderId="31" applyFont="0" applyFill="0" applyAlignment="0" applyProtection="0"/>
    <xf numFmtId="180" fontId="20" fillId="0" borderId="31" applyFont="0" applyFill="0" applyAlignment="0" applyProtection="0"/>
    <xf numFmtId="180" fontId="20" fillId="0" borderId="31" applyFont="0" applyFill="0" applyAlignment="0" applyProtection="0"/>
    <xf numFmtId="180" fontId="20" fillId="0" borderId="31" applyFon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88" fillId="0" borderId="33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88" fillId="0" borderId="33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89" fillId="0" borderId="12" applyNumberFormat="0" applyFill="0" applyAlignment="0" applyProtection="0"/>
    <xf numFmtId="0" fontId="89" fillId="0" borderId="12" applyNumberFormat="0" applyFill="0" applyAlignment="0" applyProtection="0"/>
    <xf numFmtId="0" fontId="89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2" fillId="0" borderId="32" applyNumberFormat="0" applyFon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90" fillId="0" borderId="0" applyNumberFormat="0" applyFill="0" applyBorder="0" applyAlignment="0" applyProtection="0"/>
    <xf numFmtId="0" fontId="92" fillId="0" borderId="0"/>
    <xf numFmtId="0" fontId="54" fillId="0" borderId="0"/>
    <xf numFmtId="170" fontId="92" fillId="0" borderId="0" applyFill="0" applyBorder="0" applyAlignment="0" applyProtection="0"/>
    <xf numFmtId="0" fontId="96" fillId="0" borderId="0"/>
    <xf numFmtId="0" fontId="105" fillId="0" borderId="0"/>
    <xf numFmtId="0" fontId="110" fillId="0" borderId="0"/>
    <xf numFmtId="0" fontId="1" fillId="0" borderId="15"/>
    <xf numFmtId="0" fontId="1" fillId="0" borderId="15"/>
    <xf numFmtId="0" fontId="1" fillId="0" borderId="15"/>
    <xf numFmtId="0" fontId="1" fillId="0" borderId="15"/>
    <xf numFmtId="0" fontId="1" fillId="0" borderId="15"/>
    <xf numFmtId="0" fontId="1" fillId="0" borderId="15"/>
    <xf numFmtId="0" fontId="1" fillId="0" borderId="15"/>
    <xf numFmtId="0" fontId="1" fillId="0" borderId="15"/>
    <xf numFmtId="0" fontId="1" fillId="0" borderId="16"/>
    <xf numFmtId="0" fontId="1" fillId="0" borderId="16"/>
    <xf numFmtId="0" fontId="1" fillId="0" borderId="16"/>
    <xf numFmtId="0" fontId="1" fillId="0" borderId="16"/>
    <xf numFmtId="0" fontId="1" fillId="0" borderId="16"/>
    <xf numFmtId="0" fontId="1" fillId="0" borderId="16"/>
    <xf numFmtId="0" fontId="1" fillId="0" borderId="16"/>
    <xf numFmtId="0" fontId="1" fillId="0" borderId="16"/>
    <xf numFmtId="0" fontId="1" fillId="0" borderId="17"/>
    <xf numFmtId="0" fontId="1" fillId="0" borderId="17"/>
    <xf numFmtId="0" fontId="1" fillId="0" borderId="17"/>
    <xf numFmtId="0" fontId="1" fillId="0" borderId="17"/>
    <xf numFmtId="0" fontId="1" fillId="0" borderId="17"/>
    <xf numFmtId="0" fontId="1" fillId="0" borderId="17"/>
    <xf numFmtId="0" fontId="1" fillId="0" borderId="17"/>
    <xf numFmtId="0" fontId="1" fillId="0" borderId="17"/>
    <xf numFmtId="0" fontId="1" fillId="0" borderId="20"/>
    <xf numFmtId="0" fontId="1" fillId="0" borderId="20"/>
    <xf numFmtId="0" fontId="1" fillId="0" borderId="20"/>
    <xf numFmtId="0" fontId="1" fillId="0" borderId="20"/>
    <xf numFmtId="0" fontId="1" fillId="0" borderId="23"/>
    <xf numFmtId="0" fontId="1" fillId="0" borderId="23"/>
    <xf numFmtId="0" fontId="1" fillId="0" borderId="23"/>
    <xf numFmtId="0" fontId="1" fillId="0" borderId="23"/>
    <xf numFmtId="0" fontId="1" fillId="0" borderId="23"/>
    <xf numFmtId="0" fontId="1" fillId="0" borderId="23"/>
    <xf numFmtId="0" fontId="1" fillId="0" borderId="22"/>
    <xf numFmtId="0" fontId="1" fillId="0" borderId="22"/>
    <xf numFmtId="0" fontId="1" fillId="0" borderId="22"/>
    <xf numFmtId="0" fontId="1" fillId="0" borderId="22"/>
    <xf numFmtId="0" fontId="1" fillId="0" borderId="22"/>
    <xf numFmtId="0" fontId="1" fillId="0" borderId="22"/>
    <xf numFmtId="0" fontId="1" fillId="0" borderId="23"/>
    <xf numFmtId="0" fontId="1" fillId="0" borderId="23"/>
    <xf numFmtId="0" fontId="1" fillId="0" borderId="23"/>
    <xf numFmtId="0" fontId="1" fillId="0" borderId="23"/>
    <xf numFmtId="0" fontId="1" fillId="0" borderId="23"/>
    <xf numFmtId="0" fontId="1" fillId="0" borderId="23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9">
    <xf numFmtId="0" fontId="0" fillId="0" borderId="0" xfId="0"/>
    <xf numFmtId="0" fontId="1" fillId="0" borderId="0" xfId="1"/>
    <xf numFmtId="0" fontId="2" fillId="0" borderId="0" xfId="1" applyFont="1" applyFill="1"/>
    <xf numFmtId="3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1" xfId="1" applyFont="1" applyFill="1" applyBorder="1" applyAlignment="1">
      <alignment horizontal="center"/>
    </xf>
    <xf numFmtId="3" fontId="2" fillId="0" borderId="1" xfId="1" quotePrefix="1" applyNumberFormat="1" applyFont="1" applyFill="1" applyBorder="1" applyAlignment="1">
      <alignment horizontal="right"/>
    </xf>
    <xf numFmtId="3" fontId="2" fillId="0" borderId="1" xfId="1" quotePrefix="1" applyNumberFormat="1" applyFont="1" applyFill="1" applyBorder="1" applyAlignment="1">
      <alignment horizontal="center"/>
    </xf>
    <xf numFmtId="0" fontId="2" fillId="0" borderId="2" xfId="1" applyFont="1" applyFill="1" applyBorder="1" applyAlignment="1" applyProtection="1">
      <alignment vertical="center"/>
    </xf>
    <xf numFmtId="3" fontId="2" fillId="0" borderId="0" xfId="1" applyNumberFormat="1" applyFont="1" applyFill="1"/>
    <xf numFmtId="0" fontId="1" fillId="0" borderId="0" xfId="1" applyFont="1"/>
    <xf numFmtId="3" fontId="2" fillId="0" borderId="0" xfId="1" applyNumberFormat="1" applyFont="1" applyFill="1" applyBorder="1"/>
    <xf numFmtId="0" fontId="2" fillId="0" borderId="2" xfId="1" applyFont="1" applyFill="1" applyBorder="1"/>
    <xf numFmtId="0" fontId="5" fillId="0" borderId="0" xfId="1" applyNumberFormat="1" applyFont="1" applyFill="1" applyBorder="1" applyAlignment="1">
      <alignment horizontal="left"/>
    </xf>
    <xf numFmtId="0" fontId="4" fillId="0" borderId="0" xfId="1" applyFont="1" applyAlignment="1">
      <alignment horizontal="left"/>
    </xf>
    <xf numFmtId="0" fontId="2" fillId="0" borderId="0" xfId="1" applyFont="1" applyFill="1" applyAlignment="1">
      <alignment horizontal="right"/>
    </xf>
    <xf numFmtId="0" fontId="6" fillId="0" borderId="0" xfId="1" applyFont="1" applyFill="1"/>
    <xf numFmtId="0" fontId="2" fillId="0" borderId="3" xfId="1" applyFont="1" applyFill="1" applyBorder="1" applyAlignment="1" applyProtection="1">
      <alignment vertical="center"/>
    </xf>
    <xf numFmtId="3" fontId="2" fillId="0" borderId="1" xfId="1" applyNumberFormat="1" applyFont="1" applyFill="1" applyBorder="1"/>
    <xf numFmtId="0" fontId="5" fillId="0" borderId="1" xfId="1" applyNumberFormat="1" applyFont="1" applyFill="1" applyBorder="1" applyAlignment="1">
      <alignment horizontal="left"/>
    </xf>
    <xf numFmtId="0" fontId="9" fillId="0" borderId="0" xfId="1" applyFont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2" fillId="0" borderId="0" xfId="1" applyNumberFormat="1" applyFont="1" applyBorder="1"/>
    <xf numFmtId="0" fontId="2" fillId="0" borderId="1" xfId="1" applyFont="1" applyBorder="1"/>
    <xf numFmtId="3" fontId="2" fillId="0" borderId="1" xfId="1" quotePrefix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center"/>
    </xf>
    <xf numFmtId="0" fontId="2" fillId="0" borderId="0" xfId="1" applyFont="1"/>
    <xf numFmtId="164" fontId="2" fillId="0" borderId="0" xfId="1" applyNumberFormat="1" applyFont="1"/>
    <xf numFmtId="3" fontId="2" fillId="0" borderId="0" xfId="1" applyNumberFormat="1" applyFont="1"/>
    <xf numFmtId="3" fontId="2" fillId="0" borderId="0" xfId="1" applyNumberFormat="1" applyFont="1" applyAlignment="1">
      <alignment vertical="center"/>
    </xf>
    <xf numFmtId="164" fontId="2" fillId="0" borderId="0" xfId="1" applyNumberFormat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3" fontId="2" fillId="0" borderId="0" xfId="1" applyNumberFormat="1" applyFont="1" applyBorder="1" applyAlignment="1">
      <alignment horizontal="right" vertical="center"/>
    </xf>
    <xf numFmtId="164" fontId="2" fillId="0" borderId="0" xfId="1" quotePrefix="1" applyNumberFormat="1" applyFont="1" applyBorder="1" applyAlignment="1">
      <alignment horizontal="right" vertical="center"/>
    </xf>
    <xf numFmtId="164" fontId="2" fillId="0" borderId="0" xfId="1" applyNumberFormat="1" applyFont="1" applyBorder="1"/>
    <xf numFmtId="164" fontId="2" fillId="0" borderId="0" xfId="1" applyNumberFormat="1" applyFont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164" fontId="2" fillId="0" borderId="0" xfId="1" quotePrefix="1" applyNumberFormat="1" applyFont="1" applyBorder="1" applyAlignment="1">
      <alignment horizontal="right"/>
    </xf>
    <xf numFmtId="0" fontId="2" fillId="0" borderId="2" xfId="1" applyFont="1" applyBorder="1"/>
    <xf numFmtId="164" fontId="2" fillId="0" borderId="0" xfId="1" quotePrefix="1" applyNumberFormat="1" applyFont="1" applyAlignment="1">
      <alignment horizontal="right"/>
    </xf>
    <xf numFmtId="0" fontId="10" fillId="0" borderId="0" xfId="1" applyFont="1"/>
    <xf numFmtId="164" fontId="2" fillId="0" borderId="1" xfId="1" applyNumberFormat="1" applyFont="1" applyBorder="1"/>
    <xf numFmtId="164" fontId="2" fillId="0" borderId="0" xfId="1" applyNumberFormat="1" applyFont="1" applyFill="1" applyAlignment="1">
      <alignment horizontal="right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1" fillId="0" borderId="0" xfId="1" applyFont="1"/>
    <xf numFmtId="165" fontId="2" fillId="0" borderId="0" xfId="1" applyNumberFormat="1" applyFont="1"/>
    <xf numFmtId="164" fontId="2" fillId="0" borderId="0" xfId="1" applyNumberFormat="1" applyFont="1" applyFill="1"/>
    <xf numFmtId="3" fontId="2" fillId="0" borderId="0" xfId="2" applyNumberFormat="1" applyFont="1" applyFill="1"/>
    <xf numFmtId="165" fontId="2" fillId="0" borderId="0" xfId="1" applyNumberFormat="1" applyFont="1" applyFill="1"/>
    <xf numFmtId="3" fontId="2" fillId="0" borderId="0" xfId="2" applyNumberFormat="1" applyFont="1"/>
    <xf numFmtId="165" fontId="2" fillId="0" borderId="0" xfId="1" quotePrefix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" fontId="2" fillId="0" borderId="0" xfId="1" applyNumberFormat="1" applyFont="1"/>
    <xf numFmtId="164" fontId="2" fillId="0" borderId="0" xfId="2" applyNumberFormat="1" applyFont="1" applyBorder="1"/>
    <xf numFmtId="1" fontId="2" fillId="0" borderId="0" xfId="1" applyNumberFormat="1" applyFont="1" applyBorder="1" applyAlignment="1">
      <alignment horizontal="left"/>
    </xf>
    <xf numFmtId="3" fontId="2" fillId="0" borderId="0" xfId="2" applyNumberFormat="1" applyFont="1" applyBorder="1"/>
    <xf numFmtId="1" fontId="2" fillId="0" borderId="0" xfId="1" applyNumberFormat="1" applyFont="1" applyBorder="1"/>
    <xf numFmtId="165" fontId="2" fillId="0" borderId="0" xfId="2" applyNumberFormat="1" applyFont="1" applyBorder="1"/>
    <xf numFmtId="165" fontId="2" fillId="0" borderId="0" xfId="2" applyNumberFormat="1" applyFont="1"/>
    <xf numFmtId="0" fontId="5" fillId="0" borderId="1" xfId="1" applyFont="1" applyBorder="1" applyAlignment="1">
      <alignment horizontal="left"/>
    </xf>
    <xf numFmtId="3" fontId="2" fillId="0" borderId="1" xfId="2" applyNumberFormat="1" applyFont="1" applyBorder="1"/>
    <xf numFmtId="165" fontId="2" fillId="0" borderId="1" xfId="2" quotePrefix="1" applyNumberFormat="1" applyFont="1" applyBorder="1" applyAlignment="1">
      <alignment horizontal="right"/>
    </xf>
    <xf numFmtId="0" fontId="9" fillId="0" borderId="0" xfId="1" applyFont="1" applyAlignment="1"/>
    <xf numFmtId="3" fontId="1" fillId="0" borderId="0" xfId="1" applyNumberFormat="1"/>
    <xf numFmtId="164" fontId="2" fillId="0" borderId="0" xfId="2" applyNumberFormat="1" applyFont="1" applyBorder="1" applyAlignment="1">
      <alignment horizontal="right"/>
    </xf>
    <xf numFmtId="0" fontId="3" fillId="0" borderId="1" xfId="6" applyFont="1" applyBorder="1"/>
    <xf numFmtId="3" fontId="3" fillId="0" borderId="1" xfId="6" applyNumberFormat="1" applyFont="1" applyBorder="1" applyAlignment="1">
      <alignment horizontal="right"/>
    </xf>
    <xf numFmtId="0" fontId="4" fillId="0" borderId="1" xfId="3" applyNumberFormat="1" applyFont="1" applyFill="1" applyBorder="1" applyAlignment="1">
      <alignment horizontal="left"/>
    </xf>
    <xf numFmtId="165" fontId="3" fillId="0" borderId="1" xfId="6" applyNumberFormat="1" applyFont="1" applyBorder="1" applyAlignment="1">
      <alignment horizontal="right"/>
    </xf>
    <xf numFmtId="3" fontId="2" fillId="0" borderId="4" xfId="1" applyNumberFormat="1" applyFont="1" applyFill="1" applyBorder="1" applyAlignment="1">
      <alignment horizontal="center" vertical="center"/>
    </xf>
    <xf numFmtId="3" fontId="3" fillId="0" borderId="1" xfId="1" applyNumberFormat="1" applyFont="1" applyBorder="1" applyProtection="1">
      <protection locked="0"/>
    </xf>
    <xf numFmtId="3" fontId="2" fillId="0" borderId="4" xfId="2" applyNumberFormat="1" applyFont="1" applyBorder="1"/>
    <xf numFmtId="164" fontId="2" fillId="0" borderId="4" xfId="2" applyNumberFormat="1" applyFont="1" applyBorder="1" applyAlignment="1">
      <alignment horizontal="right"/>
    </xf>
    <xf numFmtId="3" fontId="3" fillId="0" borderId="5" xfId="3" quotePrefix="1" applyNumberFormat="1" applyFont="1" applyFill="1" applyBorder="1" applyAlignment="1">
      <alignment horizontal="right"/>
    </xf>
    <xf numFmtId="0" fontId="3" fillId="0" borderId="5" xfId="3" quotePrefix="1" applyNumberFormat="1" applyFont="1" applyFill="1" applyBorder="1" applyAlignment="1">
      <alignment horizontal="right"/>
    </xf>
    <xf numFmtId="0" fontId="3" fillId="0" borderId="6" xfId="7" applyNumberFormat="1" applyFont="1" applyFill="1" applyBorder="1" applyAlignment="1">
      <alignment horizontal="left" vertical="center" indent="1"/>
    </xf>
    <xf numFmtId="0" fontId="3" fillId="0" borderId="4" xfId="7" applyNumberFormat="1" applyFont="1" applyFill="1" applyBorder="1" applyAlignment="1">
      <alignment horizontal="left" vertical="center"/>
    </xf>
    <xf numFmtId="0" fontId="3" fillId="0" borderId="5" xfId="7" applyNumberFormat="1" applyFont="1" applyFill="1" applyBorder="1" applyAlignment="1">
      <alignment horizontal="left" vertical="center"/>
    </xf>
    <xf numFmtId="0" fontId="12" fillId="0" borderId="0" xfId="4"/>
    <xf numFmtId="0" fontId="8" fillId="33" borderId="5" xfId="8" applyNumberFormat="1" applyFont="1" applyBorder="1" applyAlignment="1">
      <alignment vertical="top"/>
    </xf>
    <xf numFmtId="0" fontId="3" fillId="0" borderId="4" xfId="4" applyFont="1" applyBorder="1" applyAlignment="1">
      <alignment vertical="top"/>
    </xf>
    <xf numFmtId="0" fontId="3" fillId="0" borderId="5" xfId="4" applyFont="1" applyBorder="1" applyAlignment="1">
      <alignment vertical="top"/>
    </xf>
    <xf numFmtId="0" fontId="3" fillId="0" borderId="5" xfId="4" applyFont="1" applyFill="1" applyBorder="1" applyAlignment="1">
      <alignment vertical="top"/>
    </xf>
    <xf numFmtId="0" fontId="3" fillId="33" borderId="5" xfId="8" applyNumberFormat="1" applyFont="1" applyBorder="1" applyAlignment="1">
      <alignment vertical="top"/>
    </xf>
    <xf numFmtId="0" fontId="3" fillId="0" borderId="5" xfId="4" applyNumberFormat="1" applyFont="1" applyFill="1" applyBorder="1" applyAlignment="1">
      <alignment vertical="top"/>
    </xf>
    <xf numFmtId="0" fontId="8" fillId="0" borderId="5" xfId="4" applyNumberFormat="1" applyFont="1" applyBorder="1" applyAlignment="1">
      <alignment vertical="top"/>
    </xf>
    <xf numFmtId="0" fontId="3" fillId="0" borderId="5" xfId="4" applyNumberFormat="1" applyFont="1" applyBorder="1" applyAlignment="1">
      <alignment vertical="top"/>
    </xf>
    <xf numFmtId="0" fontId="3" fillId="0" borderId="5" xfId="4" quotePrefix="1" applyFont="1" applyBorder="1" applyAlignment="1">
      <alignment vertical="top"/>
    </xf>
    <xf numFmtId="0" fontId="93" fillId="0" borderId="0" xfId="3478" applyFont="1"/>
    <xf numFmtId="0" fontId="94" fillId="0" borderId="0" xfId="3478" applyFont="1"/>
    <xf numFmtId="3" fontId="94" fillId="0" borderId="0" xfId="3478" applyNumberFormat="1" applyFont="1"/>
    <xf numFmtId="3" fontId="94" fillId="0" borderId="2" xfId="3478" applyNumberFormat="1" applyFont="1" applyFill="1" applyBorder="1"/>
    <xf numFmtId="0" fontId="94" fillId="0" borderId="0" xfId="3478" applyFont="1" applyFill="1" applyAlignment="1"/>
    <xf numFmtId="0" fontId="96" fillId="0" borderId="0" xfId="3478" applyFont="1" applyFill="1"/>
    <xf numFmtId="3" fontId="96" fillId="0" borderId="2" xfId="3478" applyNumberFormat="1" applyFont="1" applyFill="1" applyBorder="1"/>
    <xf numFmtId="0" fontId="96" fillId="0" borderId="34" xfId="3478" applyNumberFormat="1" applyFont="1" applyFill="1" applyBorder="1" applyAlignment="1">
      <alignment horizontal="left" indent="1"/>
    </xf>
    <xf numFmtId="0" fontId="96" fillId="0" borderId="2" xfId="3478" applyNumberFormat="1" applyFont="1" applyFill="1" applyBorder="1" applyAlignment="1">
      <alignment horizontal="left" indent="1"/>
    </xf>
    <xf numFmtId="3" fontId="96" fillId="0" borderId="34" xfId="3478" applyNumberFormat="1" applyFont="1" applyFill="1" applyBorder="1" applyAlignment="1">
      <alignment horizontal="right"/>
    </xf>
    <xf numFmtId="0" fontId="96" fillId="0" borderId="34" xfId="3478" applyFont="1" applyFill="1" applyBorder="1"/>
    <xf numFmtId="0" fontId="96" fillId="0" borderId="0" xfId="3478" applyNumberFormat="1" applyFont="1" applyFill="1" applyBorder="1"/>
    <xf numFmtId="0" fontId="96" fillId="0" borderId="2" xfId="3478" applyNumberFormat="1" applyFont="1" applyFill="1" applyBorder="1"/>
    <xf numFmtId="0" fontId="94" fillId="0" borderId="0" xfId="3478" applyFont="1" applyFill="1"/>
    <xf numFmtId="3" fontId="96" fillId="0" borderId="0" xfId="3478" applyNumberFormat="1" applyFont="1" applyFill="1" applyBorder="1" applyAlignment="1">
      <alignment horizontal="right"/>
    </xf>
    <xf numFmtId="0" fontId="96" fillId="0" borderId="0" xfId="3478" applyFont="1" applyFill="1" applyBorder="1"/>
    <xf numFmtId="3" fontId="96" fillId="0" borderId="0" xfId="3478" applyNumberFormat="1" applyFont="1" applyFill="1" applyBorder="1"/>
    <xf numFmtId="0" fontId="93" fillId="0" borderId="0" xfId="3478" applyFont="1" applyFill="1"/>
    <xf numFmtId="0" fontId="96" fillId="0" borderId="2" xfId="3478" applyNumberFormat="1" applyFont="1" applyFill="1" applyBorder="1" applyAlignment="1">
      <alignment horizontal="right"/>
    </xf>
    <xf numFmtId="0" fontId="96" fillId="0" borderId="2" xfId="3478" applyNumberFormat="1" applyFont="1" applyFill="1" applyBorder="1" applyAlignment="1">
      <alignment horizontal="left"/>
    </xf>
    <xf numFmtId="0" fontId="96" fillId="0" borderId="2" xfId="3478" applyNumberFormat="1" applyFont="1" applyFill="1" applyBorder="1" applyAlignment="1">
      <alignment horizontal="center" wrapText="1"/>
    </xf>
    <xf numFmtId="0" fontId="97" fillId="0" borderId="0" xfId="3478" applyFont="1" applyFill="1"/>
    <xf numFmtId="0" fontId="98" fillId="0" borderId="0" xfId="3478" applyFont="1" applyFill="1"/>
    <xf numFmtId="0" fontId="99" fillId="0" borderId="0" xfId="3478" applyFont="1" applyFill="1"/>
    <xf numFmtId="0" fontId="12" fillId="0" borderId="0" xfId="651" applyFont="1"/>
    <xf numFmtId="0" fontId="93" fillId="0" borderId="0" xfId="3478" applyFont="1" applyFill="1" applyBorder="1"/>
    <xf numFmtId="0" fontId="92" fillId="0" borderId="0" xfId="3478" applyFont="1"/>
    <xf numFmtId="3" fontId="96" fillId="0" borderId="2" xfId="3478" applyNumberFormat="1" applyFont="1" applyFill="1" applyBorder="1" applyAlignment="1">
      <alignment vertical="center"/>
    </xf>
    <xf numFmtId="3" fontId="96" fillId="0" borderId="0" xfId="3478" applyNumberFormat="1" applyFont="1" applyFill="1" applyBorder="1" applyAlignment="1">
      <alignment vertical="center"/>
    </xf>
    <xf numFmtId="0" fontId="96" fillId="0" borderId="34" xfId="3478" applyNumberFormat="1" applyFont="1" applyFill="1" applyBorder="1" applyAlignment="1">
      <alignment vertical="center"/>
    </xf>
    <xf numFmtId="0" fontId="96" fillId="0" borderId="2" xfId="3478" applyNumberFormat="1" applyFont="1" applyFill="1" applyBorder="1" applyAlignment="1">
      <alignment horizontal="left" vertical="center" indent="1"/>
    </xf>
    <xf numFmtId="3" fontId="96" fillId="0" borderId="0" xfId="3478" applyNumberFormat="1" applyFont="1" applyFill="1"/>
    <xf numFmtId="0" fontId="96" fillId="0" borderId="0" xfId="3478" applyNumberFormat="1" applyFont="1" applyFill="1" applyBorder="1" applyAlignment="1">
      <alignment vertical="center"/>
    </xf>
    <xf numFmtId="0" fontId="96" fillId="0" borderId="2" xfId="3478" applyNumberFormat="1" applyFont="1" applyFill="1" applyBorder="1" applyAlignment="1">
      <alignment vertical="center"/>
    </xf>
    <xf numFmtId="3" fontId="96" fillId="0" borderId="0" xfId="3478" applyNumberFormat="1" applyFont="1" applyFill="1" applyBorder="1" applyAlignment="1">
      <alignment horizontal="right" vertical="center"/>
    </xf>
    <xf numFmtId="0" fontId="96" fillId="0" borderId="6" xfId="3478" applyNumberFormat="1" applyFont="1" applyFill="1" applyBorder="1" applyAlignment="1">
      <alignment vertical="center"/>
    </xf>
    <xf numFmtId="0" fontId="96" fillId="0" borderId="2" xfId="3478" applyNumberFormat="1" applyFont="1" applyFill="1" applyBorder="1" applyAlignment="1">
      <alignment horizontal="center" vertical="center"/>
    </xf>
    <xf numFmtId="0" fontId="92" fillId="0" borderId="0" xfId="3478" applyFont="1" applyFill="1"/>
    <xf numFmtId="0" fontId="101" fillId="0" borderId="0" xfId="3478" applyFont="1" applyFill="1"/>
    <xf numFmtId="0" fontId="96" fillId="0" borderId="2" xfId="3478" applyFont="1" applyFill="1" applyBorder="1" applyAlignment="1">
      <alignment vertical="center"/>
    </xf>
    <xf numFmtId="0" fontId="96" fillId="0" borderId="0" xfId="3478" applyFont="1" applyFill="1" applyAlignment="1"/>
    <xf numFmtId="0" fontId="96" fillId="0" borderId="0" xfId="3478" applyFont="1" applyFill="1" applyAlignment="1">
      <alignment horizontal="right"/>
    </xf>
    <xf numFmtId="0" fontId="96" fillId="0" borderId="0" xfId="3478" applyFont="1" applyFill="1" applyAlignment="1">
      <alignment vertical="center"/>
    </xf>
    <xf numFmtId="3" fontId="96" fillId="0" borderId="0" xfId="3478" applyNumberFormat="1" applyFont="1" applyFill="1" applyAlignment="1">
      <alignment horizontal="right" vertical="center"/>
    </xf>
    <xf numFmtId="3" fontId="96" fillId="0" borderId="0" xfId="3478" applyNumberFormat="1" applyFont="1" applyFill="1" applyAlignment="1">
      <alignment vertical="center"/>
    </xf>
    <xf numFmtId="0" fontId="96" fillId="0" borderId="0" xfId="3478" applyFont="1" applyFill="1" applyAlignment="1">
      <alignment horizontal="left" vertical="center"/>
    </xf>
    <xf numFmtId="1" fontId="96" fillId="0" borderId="0" xfId="3478" quotePrefix="1" applyNumberFormat="1" applyFont="1" applyFill="1" applyAlignment="1">
      <alignment horizontal="right"/>
    </xf>
    <xf numFmtId="1" fontId="96" fillId="0" borderId="0" xfId="3478" applyNumberFormat="1" applyFont="1" applyFill="1" applyAlignment="1">
      <alignment horizontal="right"/>
    </xf>
    <xf numFmtId="0" fontId="96" fillId="0" borderId="0" xfId="3478" applyFont="1" applyFill="1" applyAlignment="1">
      <alignment horizontal="right" vertical="center"/>
    </xf>
    <xf numFmtId="3" fontId="96" fillId="0" borderId="0" xfId="651" applyNumberFormat="1" applyFont="1" applyFill="1" applyAlignment="1">
      <alignment vertical="center"/>
    </xf>
    <xf numFmtId="0" fontId="96" fillId="0" borderId="0" xfId="3478" applyFont="1" applyFill="1" applyBorder="1" applyAlignment="1"/>
    <xf numFmtId="3" fontId="94" fillId="0" borderId="0" xfId="3478" applyNumberFormat="1" applyFont="1" applyFill="1"/>
    <xf numFmtId="0" fontId="94" fillId="0" borderId="2" xfId="3478" applyFont="1" applyFill="1" applyBorder="1"/>
    <xf numFmtId="0" fontId="94" fillId="0" borderId="2" xfId="3478" applyFont="1" applyFill="1" applyBorder="1" applyAlignment="1">
      <alignment horizontal="left"/>
    </xf>
    <xf numFmtId="0" fontId="96" fillId="0" borderId="2" xfId="3478" applyFont="1" applyFill="1" applyBorder="1"/>
    <xf numFmtId="0" fontId="96" fillId="0" borderId="2" xfId="3478" applyFont="1" applyFill="1" applyBorder="1" applyAlignment="1">
      <alignment horizontal="left"/>
    </xf>
    <xf numFmtId="3" fontId="96" fillId="0" borderId="6" xfId="3478" applyNumberFormat="1" applyFont="1" applyFill="1" applyBorder="1" applyAlignment="1">
      <alignment horizontal="left" vertical="center" indent="1"/>
    </xf>
    <xf numFmtId="0" fontId="102" fillId="0" borderId="0" xfId="3478" applyFont="1" applyFill="1"/>
    <xf numFmtId="182" fontId="96" fillId="0" borderId="0" xfId="3480" applyNumberFormat="1" applyFont="1" applyFill="1" applyBorder="1" applyAlignment="1" applyProtection="1"/>
    <xf numFmtId="3" fontId="96" fillId="0" borderId="0" xfId="3480" applyNumberFormat="1" applyFont="1" applyFill="1" applyBorder="1" applyAlignment="1" applyProtection="1"/>
    <xf numFmtId="3" fontId="96" fillId="0" borderId="0" xfId="651" applyNumberFormat="1" applyFont="1" applyFill="1" applyBorder="1" applyAlignment="1" applyProtection="1">
      <alignment vertical="center"/>
    </xf>
    <xf numFmtId="3" fontId="96" fillId="0" borderId="0" xfId="3480" applyNumberFormat="1" applyFont="1" applyFill="1" applyBorder="1" applyAlignment="1" applyProtection="1">
      <alignment horizontal="right"/>
    </xf>
    <xf numFmtId="0" fontId="96" fillId="0" borderId="0" xfId="3478" applyFont="1" applyFill="1" applyAlignment="1">
      <alignment horizontal="left"/>
    </xf>
    <xf numFmtId="3" fontId="96" fillId="0" borderId="0" xfId="3478" applyNumberFormat="1" applyFont="1" applyFill="1" applyAlignment="1">
      <alignment horizontal="right"/>
    </xf>
    <xf numFmtId="3" fontId="96" fillId="0" borderId="0" xfId="3478" applyNumberFormat="1" applyFont="1" applyFill="1" applyAlignment="1">
      <alignment horizontal="left"/>
    </xf>
    <xf numFmtId="0" fontId="96" fillId="0" borderId="0" xfId="651" applyFont="1" applyFill="1" applyBorder="1" applyAlignment="1" applyProtection="1">
      <alignment horizontal="left" vertical="center"/>
    </xf>
    <xf numFmtId="0" fontId="96" fillId="0" borderId="0" xfId="651" applyFont="1" applyFill="1" applyAlignment="1">
      <alignment vertical="center"/>
    </xf>
    <xf numFmtId="3" fontId="96" fillId="0" borderId="0" xfId="651" applyNumberFormat="1" applyFont="1" applyFill="1" applyBorder="1" applyAlignment="1" applyProtection="1">
      <alignment horizontal="right" vertical="center"/>
    </xf>
    <xf numFmtId="0" fontId="96" fillId="0" borderId="0" xfId="651" applyFont="1" applyFill="1" applyBorder="1" applyAlignment="1">
      <alignment horizontal="left" vertical="center"/>
    </xf>
    <xf numFmtId="3" fontId="3" fillId="0" borderId="0" xfId="651" applyNumberFormat="1" applyFont="1"/>
    <xf numFmtId="0" fontId="103" fillId="0" borderId="0" xfId="3478" applyFont="1" applyFill="1"/>
    <xf numFmtId="0" fontId="104" fillId="0" borderId="0" xfId="3478" applyFont="1" applyFill="1"/>
    <xf numFmtId="3" fontId="96" fillId="0" borderId="0" xfId="651" applyNumberFormat="1" applyFont="1" applyFill="1" applyAlignment="1">
      <alignment horizontal="right"/>
    </xf>
    <xf numFmtId="3" fontId="96" fillId="0" borderId="0" xfId="651" applyNumberFormat="1" applyFont="1" applyFill="1" applyBorder="1" applyAlignment="1">
      <alignment horizontal="left" vertical="center"/>
    </xf>
    <xf numFmtId="3" fontId="96" fillId="0" borderId="0" xfId="3481" applyNumberFormat="1" applyFont="1" applyBorder="1" applyAlignment="1">
      <alignment horizontal="right"/>
    </xf>
    <xf numFmtId="3" fontId="96" fillId="0" borderId="2" xfId="3478" applyNumberFormat="1" applyFont="1" applyFill="1" applyBorder="1" applyAlignment="1">
      <alignment horizontal="left" vertical="center"/>
    </xf>
    <xf numFmtId="3" fontId="96" fillId="0" borderId="0" xfId="651" applyNumberFormat="1" applyFont="1" applyFill="1" applyAlignment="1">
      <alignment horizontal="left" vertical="center"/>
    </xf>
    <xf numFmtId="3" fontId="96" fillId="0" borderId="0" xfId="651" applyNumberFormat="1" applyFont="1" applyFill="1" applyBorder="1" applyAlignment="1">
      <alignment horizontal="right" vertical="center"/>
    </xf>
    <xf numFmtId="3" fontId="96" fillId="0" borderId="2" xfId="3478" applyNumberFormat="1" applyFont="1" applyFill="1" applyBorder="1" applyAlignment="1">
      <alignment horizontal="center" vertical="center"/>
    </xf>
    <xf numFmtId="3" fontId="94" fillId="0" borderId="2" xfId="3478" applyNumberFormat="1" applyFont="1" applyFill="1" applyBorder="1" applyAlignment="1">
      <alignment horizontal="right"/>
    </xf>
    <xf numFmtId="3" fontId="94" fillId="0" borderId="2" xfId="3478" applyNumberFormat="1" applyFont="1" applyFill="1" applyBorder="1" applyAlignment="1">
      <alignment horizontal="left"/>
    </xf>
    <xf numFmtId="3" fontId="96" fillId="0" borderId="2" xfId="3478" applyNumberFormat="1" applyFont="1" applyFill="1" applyBorder="1" applyAlignment="1">
      <alignment horizontal="right"/>
    </xf>
    <xf numFmtId="3" fontId="96" fillId="0" borderId="2" xfId="3478" applyNumberFormat="1" applyFont="1" applyFill="1" applyBorder="1" applyAlignment="1">
      <alignment horizontal="left"/>
    </xf>
    <xf numFmtId="0" fontId="96" fillId="0" borderId="34" xfId="3478" applyFont="1" applyFill="1" applyBorder="1" applyAlignment="1"/>
    <xf numFmtId="0" fontId="96" fillId="0" borderId="2" xfId="3478" applyFont="1" applyFill="1" applyBorder="1" applyAlignment="1"/>
    <xf numFmtId="0" fontId="96" fillId="0" borderId="0" xfId="3478" applyNumberFormat="1" applyFont="1" applyFill="1" applyBorder="1" applyAlignment="1">
      <alignment horizontal="right"/>
    </xf>
    <xf numFmtId="9" fontId="96" fillId="0" borderId="0" xfId="3478" applyNumberFormat="1" applyFont="1" applyFill="1" applyBorder="1" applyAlignment="1"/>
    <xf numFmtId="49" fontId="96" fillId="0" borderId="0" xfId="3478" applyNumberFormat="1" applyFont="1" applyFill="1" applyBorder="1" applyAlignment="1">
      <alignment horizontal="right"/>
    </xf>
    <xf numFmtId="0" fontId="96" fillId="0" borderId="0" xfId="3478" applyFont="1" applyFill="1" applyBorder="1" applyAlignment="1">
      <alignment horizontal="right"/>
    </xf>
    <xf numFmtId="9" fontId="96" fillId="0" borderId="0" xfId="3478" applyNumberFormat="1" applyFont="1" applyFill="1" applyBorder="1" applyAlignment="1">
      <alignment horizontal="right"/>
    </xf>
    <xf numFmtId="3" fontId="96" fillId="0" borderId="0" xfId="3478" applyNumberFormat="1" applyFont="1" applyFill="1" applyBorder="1" applyAlignment="1">
      <alignment horizontal="left"/>
    </xf>
    <xf numFmtId="181" fontId="96" fillId="0" borderId="0" xfId="3478" applyNumberFormat="1" applyFont="1" applyFill="1" applyBorder="1" applyAlignment="1">
      <alignment horizontal="right"/>
    </xf>
    <xf numFmtId="3" fontId="96" fillId="0" borderId="0" xfId="3478" applyNumberFormat="1" applyFont="1" applyFill="1" applyAlignment="1"/>
    <xf numFmtId="0" fontId="96" fillId="0" borderId="0" xfId="3481" applyFont="1" applyBorder="1"/>
    <xf numFmtId="3" fontId="96" fillId="0" borderId="0" xfId="3480" quotePrefix="1" applyNumberFormat="1" applyFont="1" applyFill="1" applyBorder="1" applyAlignment="1" applyProtection="1">
      <alignment horizontal="right"/>
    </xf>
    <xf numFmtId="0" fontId="96" fillId="0" borderId="2" xfId="3478" applyFont="1" applyFill="1" applyBorder="1" applyAlignment="1">
      <alignment horizontal="center"/>
    </xf>
    <xf numFmtId="0" fontId="94" fillId="0" borderId="2" xfId="3478" applyFont="1" applyFill="1" applyBorder="1" applyAlignment="1"/>
    <xf numFmtId="49" fontId="94" fillId="0" borderId="0" xfId="3480" applyNumberFormat="1" applyFont="1" applyFill="1" applyBorder="1" applyAlignment="1" applyProtection="1"/>
    <xf numFmtId="0" fontId="94" fillId="0" borderId="0" xfId="3478" applyFont="1" applyFill="1" applyAlignment="1">
      <alignment horizontal="left"/>
    </xf>
    <xf numFmtId="182" fontId="94" fillId="0" borderId="0" xfId="3480" applyNumberFormat="1" applyFont="1" applyFill="1" applyBorder="1" applyAlignment="1" applyProtection="1"/>
    <xf numFmtId="0" fontId="96" fillId="0" borderId="34" xfId="3478" applyNumberFormat="1" applyFont="1" applyFill="1" applyBorder="1" applyAlignment="1">
      <alignment horizontal="left"/>
    </xf>
    <xf numFmtId="0" fontId="96" fillId="0" borderId="0" xfId="3478" applyNumberFormat="1" applyFont="1" applyFill="1" applyAlignment="1">
      <alignment horizontal="right"/>
    </xf>
    <xf numFmtId="0" fontId="96" fillId="0" borderId="2" xfId="3478" applyNumberFormat="1" applyFont="1" applyFill="1" applyBorder="1" applyAlignment="1"/>
    <xf numFmtId="3" fontId="96" fillId="0" borderId="0" xfId="3482" applyNumberFormat="1" applyFont="1" applyFill="1" applyAlignment="1" applyProtection="1">
      <alignment vertical="center"/>
    </xf>
    <xf numFmtId="0" fontId="96" fillId="0" borderId="0" xfId="651" applyFont="1"/>
    <xf numFmtId="0" fontId="96" fillId="0" borderId="2" xfId="3478" applyNumberFormat="1" applyFont="1" applyFill="1" applyBorder="1" applyAlignment="1">
      <alignment horizontal="center"/>
    </xf>
    <xf numFmtId="0" fontId="12" fillId="0" borderId="0" xfId="651"/>
    <xf numFmtId="0" fontId="92" fillId="0" borderId="0" xfId="3478"/>
    <xf numFmtId="0" fontId="106" fillId="0" borderId="0" xfId="3478" applyFont="1"/>
    <xf numFmtId="3" fontId="94" fillId="0" borderId="0" xfId="3478" applyNumberFormat="1" applyFont="1" applyFill="1" applyBorder="1" applyAlignment="1">
      <alignment horizontal="center" wrapText="1"/>
    </xf>
    <xf numFmtId="0" fontId="94" fillId="0" borderId="0" xfId="3478" applyNumberFormat="1" applyFont="1" applyFill="1" applyBorder="1"/>
    <xf numFmtId="3" fontId="94" fillId="0" borderId="2" xfId="3478" applyNumberFormat="1" applyFont="1" applyFill="1" applyBorder="1" applyAlignment="1">
      <alignment vertical="center"/>
    </xf>
    <xf numFmtId="3" fontId="94" fillId="0" borderId="0" xfId="3478" applyNumberFormat="1" applyFont="1" applyFill="1" applyBorder="1" applyAlignment="1">
      <alignment vertical="center"/>
    </xf>
    <xf numFmtId="3" fontId="94" fillId="0" borderId="0" xfId="3478" applyNumberFormat="1" applyFont="1" applyFill="1" applyBorder="1" applyAlignment="1">
      <alignment horizontal="right" vertical="center"/>
    </xf>
    <xf numFmtId="0" fontId="98" fillId="0" borderId="0" xfId="3478" applyFont="1"/>
    <xf numFmtId="3" fontId="96" fillId="0" borderId="0" xfId="3478" applyNumberFormat="1" applyFont="1"/>
    <xf numFmtId="0" fontId="94" fillId="0" borderId="2" xfId="3478" applyNumberFormat="1" applyFont="1" applyFill="1" applyBorder="1" applyAlignment="1">
      <alignment horizontal="left"/>
    </xf>
    <xf numFmtId="0" fontId="107" fillId="0" borderId="0" xfId="3478" applyFont="1" applyFill="1" applyAlignment="1">
      <alignment horizontal="right"/>
    </xf>
    <xf numFmtId="3" fontId="94" fillId="0" borderId="2" xfId="3478" applyNumberFormat="1" applyFont="1" applyFill="1" applyBorder="1" applyAlignment="1"/>
    <xf numFmtId="3" fontId="96" fillId="0" borderId="2" xfId="3478" applyNumberFormat="1" applyFont="1" applyFill="1" applyBorder="1" applyAlignment="1"/>
    <xf numFmtId="3" fontId="96" fillId="0" borderId="0" xfId="3478" applyNumberFormat="1" applyFont="1" applyFill="1" applyBorder="1" applyAlignment="1"/>
    <xf numFmtId="0" fontId="96" fillId="0" borderId="0" xfId="3478" applyNumberFormat="1" applyFont="1" applyFill="1" applyBorder="1" applyAlignment="1">
      <alignment horizontal="left"/>
    </xf>
    <xf numFmtId="0" fontId="108" fillId="0" borderId="0" xfId="3478" applyFont="1" applyFill="1" applyAlignment="1">
      <alignment horizontal="right"/>
    </xf>
    <xf numFmtId="0" fontId="96" fillId="0" borderId="6" xfId="3478" applyNumberFormat="1" applyFont="1" applyFill="1" applyBorder="1" applyAlignment="1">
      <alignment horizontal="right"/>
    </xf>
    <xf numFmtId="0" fontId="96" fillId="0" borderId="6" xfId="3478" applyNumberFormat="1" applyFont="1" applyFill="1" applyBorder="1" applyAlignment="1">
      <alignment horizontal="left"/>
    </xf>
    <xf numFmtId="3" fontId="96" fillId="0" borderId="2" xfId="3480" applyNumberFormat="1" applyFont="1" applyFill="1" applyBorder="1" applyAlignment="1" applyProtection="1"/>
    <xf numFmtId="3" fontId="96" fillId="0" borderId="0" xfId="3480" applyNumberFormat="1" applyFont="1" applyFill="1" applyBorder="1" applyAlignment="1" applyProtection="1">
      <alignment horizontal="left"/>
    </xf>
    <xf numFmtId="3" fontId="96" fillId="0" borderId="0" xfId="236" applyNumberFormat="1" applyFont="1" applyFill="1" applyBorder="1" applyAlignment="1" applyProtection="1">
      <alignment vertical="center"/>
    </xf>
    <xf numFmtId="0" fontId="96" fillId="0" borderId="2" xfId="3478" applyFont="1" applyFill="1" applyBorder="1" applyAlignment="1">
      <alignment horizontal="right"/>
    </xf>
    <xf numFmtId="0" fontId="108" fillId="0" borderId="0" xfId="3478" applyFont="1" applyFill="1" applyAlignment="1">
      <alignment horizontal="left"/>
    </xf>
    <xf numFmtId="3" fontId="96" fillId="0" borderId="0" xfId="3478" applyNumberFormat="1" applyFont="1" applyFill="1" applyBorder="1" applyAlignment="1">
      <alignment horizontal="left" vertical="center"/>
    </xf>
    <xf numFmtId="0" fontId="96" fillId="0" borderId="2" xfId="3478" applyFont="1" applyFill="1" applyBorder="1" applyAlignment="1">
      <alignment horizontal="left" indent="1"/>
    </xf>
    <xf numFmtId="3" fontId="109" fillId="0" borderId="0" xfId="3478" applyNumberFormat="1" applyFont="1" applyFill="1" applyBorder="1" applyAlignment="1">
      <alignment horizontal="right"/>
    </xf>
    <xf numFmtId="3" fontId="109" fillId="0" borderId="0" xfId="3478" applyNumberFormat="1" applyFont="1" applyFill="1" applyBorder="1" applyAlignment="1">
      <alignment horizontal="left"/>
    </xf>
    <xf numFmtId="0" fontId="96" fillId="0" borderId="0" xfId="3478" applyFont="1" applyFill="1" applyBorder="1" applyAlignment="1">
      <alignment horizontal="left"/>
    </xf>
    <xf numFmtId="0" fontId="96" fillId="0" borderId="34" xfId="3478" applyFont="1" applyFill="1" applyBorder="1" applyAlignment="1">
      <alignment horizontal="left"/>
    </xf>
    <xf numFmtId="3" fontId="94" fillId="0" borderId="2" xfId="3478" applyNumberFormat="1" applyFont="1" applyFill="1" applyBorder="1" applyAlignment="1">
      <alignment horizontal="left" vertical="center"/>
    </xf>
    <xf numFmtId="0" fontId="96" fillId="0" borderId="34" xfId="3478" applyFont="1" applyFill="1" applyBorder="1" applyAlignment="1">
      <alignment vertical="center"/>
    </xf>
    <xf numFmtId="0" fontId="96" fillId="0" borderId="2" xfId="3478" applyFont="1" applyFill="1" applyBorder="1" applyAlignment="1">
      <alignment horizontal="left" vertical="center" indent="1"/>
    </xf>
    <xf numFmtId="37" fontId="95" fillId="0" borderId="0" xfId="651" applyNumberFormat="1" applyFont="1" applyFill="1" applyBorder="1" applyAlignment="1" applyProtection="1">
      <alignment horizontal="left" vertical="center"/>
    </xf>
    <xf numFmtId="0" fontId="96" fillId="0" borderId="2" xfId="3478" applyFont="1" applyFill="1" applyBorder="1" applyAlignment="1">
      <alignment horizontal="center" vertical="center"/>
    </xf>
    <xf numFmtId="3" fontId="96" fillId="0" borderId="2" xfId="651" applyNumberFormat="1" applyFont="1" applyFill="1" applyBorder="1" applyAlignment="1" applyProtection="1">
      <alignment horizontal="right" vertical="center"/>
    </xf>
    <xf numFmtId="182" fontId="96" fillId="0" borderId="2" xfId="3480" applyNumberFormat="1" applyFont="1" applyFill="1" applyBorder="1" applyAlignment="1" applyProtection="1"/>
    <xf numFmtId="37" fontId="95" fillId="0" borderId="2" xfId="651" applyNumberFormat="1" applyFont="1" applyFill="1" applyBorder="1" applyAlignment="1" applyProtection="1">
      <alignment horizontal="left" vertical="center"/>
    </xf>
    <xf numFmtId="0" fontId="94" fillId="0" borderId="2" xfId="3478" applyNumberFormat="1" applyFont="1" applyFill="1" applyBorder="1" applyAlignment="1">
      <alignment horizontal="right"/>
    </xf>
    <xf numFmtId="0" fontId="94" fillId="0" borderId="2" xfId="3478" applyNumberFormat="1" applyFont="1" applyFill="1" applyBorder="1" applyAlignment="1">
      <alignment vertical="center"/>
    </xf>
    <xf numFmtId="0" fontId="94" fillId="0" borderId="2" xfId="3478" applyNumberFormat="1" applyFont="1" applyFill="1" applyBorder="1" applyAlignment="1">
      <alignment horizontal="center" vertical="center"/>
    </xf>
    <xf numFmtId="0" fontId="4" fillId="0" borderId="35" xfId="1" applyFont="1" applyBorder="1" applyAlignment="1">
      <alignment horizontal="left"/>
    </xf>
    <xf numFmtId="0" fontId="3" fillId="0" borderId="1" xfId="4" applyFont="1" applyBorder="1" applyAlignment="1">
      <alignment vertical="top"/>
    </xf>
    <xf numFmtId="0" fontId="8" fillId="33" borderId="1" xfId="8" applyNumberFormat="1" applyFont="1" applyBorder="1" applyAlignment="1">
      <alignment vertical="top"/>
    </xf>
    <xf numFmtId="0" fontId="8" fillId="0" borderId="1" xfId="4" applyNumberFormat="1" applyFont="1" applyBorder="1" applyAlignment="1">
      <alignment vertical="top"/>
    </xf>
    <xf numFmtId="0" fontId="3" fillId="0" borderId="5" xfId="4" applyFont="1" applyBorder="1" applyAlignment="1">
      <alignment horizontal="center"/>
    </xf>
    <xf numFmtId="3" fontId="3" fillId="0" borderId="1" xfId="4" applyNumberFormat="1" applyFont="1" applyBorder="1" applyAlignment="1">
      <alignment horizontal="right" vertical="center"/>
    </xf>
    <xf numFmtId="0" fontId="2" fillId="0" borderId="4" xfId="1" applyFont="1" applyBorder="1"/>
    <xf numFmtId="0" fontId="4" fillId="0" borderId="0" xfId="3" applyFont="1" applyFill="1" applyBorder="1" applyAlignment="1">
      <alignment horizontal="left"/>
    </xf>
    <xf numFmtId="0" fontId="4" fillId="0" borderId="0" xfId="4" applyFont="1" applyAlignment="1">
      <alignment horizontal="left"/>
    </xf>
    <xf numFmtId="0" fontId="2" fillId="0" borderId="1" xfId="1" applyFont="1" applyFill="1" applyBorder="1"/>
    <xf numFmtId="0" fontId="2" fillId="0" borderId="0" xfId="1" applyFont="1" applyFill="1" applyBorder="1"/>
    <xf numFmtId="0" fontId="2" fillId="0" borderId="1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3" fillId="0" borderId="0" xfId="3483" applyFont="1"/>
    <xf numFmtId="0" fontId="3" fillId="0" borderId="0" xfId="3483" applyFont="1" applyBorder="1" applyAlignment="1">
      <alignment horizontal="right" vertical="center"/>
    </xf>
    <xf numFmtId="0" fontId="3" fillId="0" borderId="0" xfId="3483" applyFont="1" applyAlignment="1">
      <alignment vertical="center"/>
    </xf>
    <xf numFmtId="0" fontId="3" fillId="0" borderId="0" xfId="3483" applyFont="1" applyBorder="1" applyAlignment="1">
      <alignment vertical="center"/>
    </xf>
    <xf numFmtId="3" fontId="3" fillId="0" borderId="0" xfId="3483" applyNumberFormat="1" applyFont="1" applyAlignment="1">
      <alignment vertical="center"/>
    </xf>
    <xf numFmtId="181" fontId="3" fillId="0" borderId="0" xfId="3483" applyNumberFormat="1" applyFont="1" applyAlignment="1">
      <alignment vertical="center"/>
    </xf>
    <xf numFmtId="0" fontId="3" fillId="0" borderId="0" xfId="3483" applyFont="1" applyBorder="1" applyAlignment="1">
      <alignment horizontal="center" vertical="center"/>
    </xf>
    <xf numFmtId="3" fontId="3" fillId="0" borderId="0" xfId="3483" applyNumberFormat="1" applyFont="1" applyBorder="1" applyAlignment="1">
      <alignment vertical="center"/>
    </xf>
    <xf numFmtId="3" fontId="3" fillId="0" borderId="0" xfId="3483" applyNumberFormat="1" applyFont="1" applyBorder="1" applyAlignment="1">
      <alignment horizontal="center" vertical="center"/>
    </xf>
    <xf numFmtId="181" fontId="3" fillId="0" borderId="0" xfId="3483" applyNumberFormat="1" applyFont="1"/>
    <xf numFmtId="3" fontId="3" fillId="0" borderId="0" xfId="3483" applyNumberFormat="1" applyFont="1" applyAlignment="1">
      <alignment horizontal="center" vertical="center"/>
    </xf>
    <xf numFmtId="3" fontId="3" fillId="0" borderId="4" xfId="3483" applyNumberFormat="1" applyFont="1" applyBorder="1" applyAlignment="1">
      <alignment horizontal="center" vertical="center"/>
    </xf>
    <xf numFmtId="3" fontId="3" fillId="0" borderId="4" xfId="3483" applyNumberFormat="1" applyFont="1" applyBorder="1" applyAlignment="1">
      <alignment vertical="center"/>
    </xf>
    <xf numFmtId="3" fontId="3" fillId="0" borderId="4" xfId="3483" applyNumberFormat="1" applyFont="1" applyBorder="1" applyAlignment="1">
      <alignment horizontal="right" vertical="center"/>
    </xf>
    <xf numFmtId="3" fontId="3" fillId="0" borderId="0" xfId="3483" applyNumberFormat="1" applyFont="1" applyAlignment="1">
      <alignment horizontal="right" vertical="center"/>
    </xf>
    <xf numFmtId="0" fontId="3" fillId="0" borderId="1" xfId="3483" applyFont="1" applyBorder="1" applyAlignment="1">
      <alignment horizontal="center" vertical="center"/>
    </xf>
    <xf numFmtId="0" fontId="3" fillId="0" borderId="1" xfId="3483" applyFont="1" applyBorder="1" applyAlignment="1">
      <alignment vertical="center"/>
    </xf>
    <xf numFmtId="3" fontId="3" fillId="0" borderId="1" xfId="3483" applyNumberFormat="1" applyFont="1" applyBorder="1" applyAlignment="1">
      <alignment horizontal="right" vertical="center"/>
    </xf>
    <xf numFmtId="3" fontId="3" fillId="0" borderId="1" xfId="3483" applyNumberFormat="1" applyFont="1" applyBorder="1" applyAlignment="1">
      <alignment vertical="center"/>
    </xf>
    <xf numFmtId="3" fontId="3" fillId="0" borderId="1" xfId="3483" applyNumberFormat="1" applyFont="1" applyBorder="1" applyAlignment="1">
      <alignment horizontal="center" vertical="center"/>
    </xf>
    <xf numFmtId="0" fontId="3" fillId="0" borderId="1" xfId="3483" applyFont="1" applyBorder="1" applyAlignment="1">
      <alignment horizontal="right" vertical="center"/>
    </xf>
    <xf numFmtId="0" fontId="3" fillId="0" borderId="5" xfId="3483" applyFont="1" applyBorder="1" applyAlignment="1">
      <alignment horizontal="left" vertical="center"/>
    </xf>
    <xf numFmtId="3" fontId="3" fillId="0" borderId="0" xfId="3483" quotePrefix="1" applyNumberFormat="1" applyFont="1" applyAlignment="1">
      <alignment horizontal="right" vertical="center"/>
    </xf>
    <xf numFmtId="3" fontId="4" fillId="0" borderId="0" xfId="3483" quotePrefix="1" applyNumberFormat="1" applyFont="1" applyAlignment="1">
      <alignment vertical="center"/>
    </xf>
    <xf numFmtId="3" fontId="4" fillId="0" borderId="0" xfId="3483" quotePrefix="1" applyNumberFormat="1" applyFont="1" applyAlignment="1">
      <alignment horizontal="left" vertical="center"/>
    </xf>
    <xf numFmtId="0" fontId="3" fillId="0" borderId="5" xfId="3483" applyFont="1" applyFill="1" applyBorder="1" applyAlignment="1">
      <alignment horizontal="left" vertical="center"/>
    </xf>
    <xf numFmtId="3" fontId="4" fillId="0" borderId="0" xfId="3483" quotePrefix="1" applyNumberFormat="1" applyFont="1" applyAlignment="1">
      <alignment horizontal="right" vertical="center"/>
    </xf>
    <xf numFmtId="0" fontId="3" fillId="0" borderId="5" xfId="3483" applyFont="1" applyBorder="1" applyAlignment="1">
      <alignment horizontal="left"/>
    </xf>
    <xf numFmtId="0" fontId="3" fillId="0" borderId="0" xfId="3483" applyFont="1" applyFill="1" applyAlignment="1">
      <alignment vertical="center"/>
    </xf>
    <xf numFmtId="3" fontId="3" fillId="0" borderId="0" xfId="3483" quotePrefix="1" applyNumberFormat="1" applyFont="1" applyFill="1" applyAlignment="1">
      <alignment horizontal="right" vertical="center"/>
    </xf>
    <xf numFmtId="3" fontId="3" fillId="0" borderId="0" xfId="3483" applyNumberFormat="1" applyFont="1" applyFill="1" applyAlignment="1">
      <alignment vertical="center"/>
    </xf>
    <xf numFmtId="3" fontId="4" fillId="0" borderId="0" xfId="3483" quotePrefix="1" applyNumberFormat="1" applyFont="1" applyFill="1" applyAlignment="1">
      <alignment vertical="center"/>
    </xf>
    <xf numFmtId="3" fontId="3" fillId="0" borderId="0" xfId="3483" quotePrefix="1" applyNumberFormat="1" applyFont="1" applyBorder="1" applyAlignment="1">
      <alignment horizontal="right" vertical="center"/>
    </xf>
    <xf numFmtId="3" fontId="4" fillId="0" borderId="0" xfId="3483" quotePrefix="1" applyNumberFormat="1" applyFont="1" applyBorder="1" applyAlignment="1">
      <alignment vertical="center"/>
    </xf>
    <xf numFmtId="0" fontId="3" fillId="0" borderId="1" xfId="3483" applyFont="1" applyBorder="1" applyAlignment="1">
      <alignment horizontal="left" vertical="center"/>
    </xf>
    <xf numFmtId="181" fontId="3" fillId="0" borderId="0" xfId="3483" applyNumberFormat="1" applyFont="1" applyAlignment="1">
      <alignment horizontal="center"/>
    </xf>
    <xf numFmtId="3" fontId="3" fillId="0" borderId="0" xfId="3483" applyNumberFormat="1" applyFont="1" applyBorder="1" applyAlignment="1">
      <alignment horizontal="right" vertical="center"/>
    </xf>
    <xf numFmtId="3" fontId="3" fillId="0" borderId="1" xfId="3483" quotePrefix="1" applyNumberFormat="1" applyFont="1" applyFill="1" applyBorder="1" applyAlignment="1">
      <alignment horizontal="right" vertical="center"/>
    </xf>
    <xf numFmtId="3" fontId="3" fillId="0" borderId="1" xfId="3483" applyNumberFormat="1" applyFont="1" applyFill="1" applyBorder="1" applyAlignment="1">
      <alignment vertical="center"/>
    </xf>
    <xf numFmtId="3" fontId="4" fillId="0" borderId="1" xfId="3483" quotePrefix="1" applyNumberFormat="1" applyFont="1" applyFill="1" applyBorder="1" applyAlignment="1">
      <alignment vertical="center"/>
    </xf>
    <xf numFmtId="3" fontId="3" fillId="0" borderId="1" xfId="3483" quotePrefix="1" applyNumberFormat="1" applyFont="1" applyBorder="1" applyAlignment="1">
      <alignment horizontal="right" vertical="center"/>
    </xf>
    <xf numFmtId="0" fontId="3" fillId="0" borderId="5" xfId="3483" applyFont="1" applyBorder="1" applyAlignment="1">
      <alignment horizontal="left" vertical="center" indent="1"/>
    </xf>
    <xf numFmtId="181" fontId="3" fillId="0" borderId="5" xfId="3483" applyNumberFormat="1" applyFont="1" applyBorder="1" applyAlignment="1">
      <alignment horizontal="left" vertical="center" indent="1"/>
    </xf>
    <xf numFmtId="181" fontId="3" fillId="0" borderId="0" xfId="3483" applyNumberFormat="1" applyFont="1" applyFill="1"/>
    <xf numFmtId="181" fontId="3" fillId="0" borderId="0" xfId="3483" quotePrefix="1" applyNumberFormat="1" applyFont="1" applyAlignment="1">
      <alignment horizontal="right" vertical="center"/>
    </xf>
    <xf numFmtId="0" fontId="3" fillId="0" borderId="5" xfId="3483" applyFont="1" applyBorder="1" applyAlignment="1">
      <alignment vertical="center"/>
    </xf>
    <xf numFmtId="0" fontId="3" fillId="0" borderId="0" xfId="3483" applyFont="1" applyFill="1"/>
    <xf numFmtId="0" fontId="110" fillId="0" borderId="0" xfId="3483" applyAlignment="1">
      <alignment horizontal="right"/>
    </xf>
    <xf numFmtId="0" fontId="3" fillId="0" borderId="0" xfId="3483" quotePrefix="1" applyFont="1" applyFill="1" applyAlignment="1">
      <alignment horizontal="right"/>
    </xf>
    <xf numFmtId="0" fontId="110" fillId="0" borderId="0" xfId="3483" quotePrefix="1" applyAlignment="1">
      <alignment horizontal="right"/>
    </xf>
    <xf numFmtId="3" fontId="3" fillId="0" borderId="13" xfId="3483" quotePrefix="1" applyNumberFormat="1" applyFont="1" applyFill="1" applyBorder="1" applyAlignment="1">
      <alignment horizontal="right" vertical="center"/>
    </xf>
    <xf numFmtId="0" fontId="3" fillId="0" borderId="13" xfId="3483" applyFont="1" applyFill="1" applyBorder="1"/>
    <xf numFmtId="3" fontId="3" fillId="0" borderId="13" xfId="3483" applyNumberFormat="1" applyFont="1" applyFill="1" applyBorder="1"/>
    <xf numFmtId="3" fontId="3" fillId="0" borderId="13" xfId="3483" quotePrefix="1" applyNumberFormat="1" applyFont="1" applyBorder="1" applyAlignment="1">
      <alignment horizontal="right" vertical="center"/>
    </xf>
    <xf numFmtId="181" fontId="3" fillId="0" borderId="0" xfId="3483" applyNumberFormat="1" applyFont="1" applyBorder="1" applyAlignment="1">
      <alignment horizontal="right" vertical="center"/>
    </xf>
    <xf numFmtId="181" fontId="3" fillId="0" borderId="0" xfId="3483" applyNumberFormat="1" applyFont="1" applyBorder="1" applyAlignment="1">
      <alignment vertical="center"/>
    </xf>
    <xf numFmtId="0" fontId="110" fillId="0" borderId="0" xfId="3483"/>
    <xf numFmtId="0" fontId="3" fillId="0" borderId="0" xfId="3483" applyFont="1" applyAlignment="1">
      <alignment horizontal="right"/>
    </xf>
    <xf numFmtId="181" fontId="3" fillId="0" borderId="0" xfId="3483" applyNumberFormat="1" applyFont="1" applyBorder="1" applyAlignment="1">
      <alignment horizontal="center" vertical="center"/>
    </xf>
    <xf numFmtId="181" fontId="3" fillId="0" borderId="0" xfId="3483" applyNumberFormat="1" applyFont="1" applyAlignment="1">
      <alignment horizontal="right"/>
    </xf>
    <xf numFmtId="0" fontId="3" fillId="0" borderId="1" xfId="3483" applyFont="1" applyBorder="1"/>
    <xf numFmtId="181" fontId="3" fillId="0" borderId="1" xfId="3483" applyNumberFormat="1" applyFont="1" applyBorder="1" applyAlignment="1">
      <alignment horizontal="right" vertical="center"/>
    </xf>
    <xf numFmtId="181" fontId="3" fillId="0" borderId="1" xfId="3483" applyNumberFormat="1" applyFont="1" applyBorder="1" applyAlignment="1">
      <alignment horizontal="center" vertical="center"/>
    </xf>
    <xf numFmtId="181" fontId="3" fillId="0" borderId="1" xfId="3483" applyNumberFormat="1" applyFont="1" applyBorder="1" applyAlignment="1">
      <alignment horizontal="right"/>
    </xf>
    <xf numFmtId="3" fontId="4" fillId="0" borderId="0" xfId="3483" quotePrefix="1" applyNumberFormat="1" applyFont="1" applyBorder="1" applyAlignment="1">
      <alignment horizontal="left" vertical="center"/>
    </xf>
    <xf numFmtId="3" fontId="91" fillId="0" borderId="0" xfId="3483" quotePrefix="1" applyNumberFormat="1" applyFont="1" applyAlignment="1">
      <alignment horizontal="right" vertical="center"/>
    </xf>
    <xf numFmtId="3" fontId="4" fillId="0" borderId="1" xfId="3483" quotePrefix="1" applyNumberFormat="1" applyFont="1" applyFill="1" applyBorder="1" applyAlignment="1">
      <alignment horizontal="left" vertical="center"/>
    </xf>
    <xf numFmtId="181" fontId="3" fillId="0" borderId="0" xfId="3483" quotePrefix="1" applyNumberFormat="1" applyFont="1" applyFill="1" applyAlignment="1">
      <alignment horizontal="right" vertical="center"/>
    </xf>
    <xf numFmtId="3" fontId="3" fillId="0" borderId="13" xfId="3483" applyNumberFormat="1" applyFont="1" applyBorder="1" applyAlignment="1">
      <alignment vertical="center"/>
    </xf>
    <xf numFmtId="3" fontId="4" fillId="0" borderId="13" xfId="3483" quotePrefix="1" applyNumberFormat="1" applyFont="1" applyFill="1" applyBorder="1" applyAlignment="1">
      <alignment horizontal="left" vertical="center"/>
    </xf>
    <xf numFmtId="0" fontId="6" fillId="0" borderId="0" xfId="1" applyFont="1"/>
    <xf numFmtId="0" fontId="111" fillId="0" borderId="0" xfId="1" applyFont="1"/>
    <xf numFmtId="0" fontId="3" fillId="0" borderId="2" xfId="3478" applyNumberFormat="1" applyFont="1" applyFill="1" applyBorder="1" applyAlignment="1">
      <alignment horizontal="center" wrapText="1"/>
    </xf>
    <xf numFmtId="0" fontId="3" fillId="0" borderId="2" xfId="3478" applyNumberFormat="1" applyFont="1" applyFill="1" applyBorder="1" applyAlignment="1">
      <alignment horizontal="right"/>
    </xf>
    <xf numFmtId="0" fontId="3" fillId="0" borderId="2" xfId="3478" applyNumberFormat="1" applyFont="1" applyFill="1" applyBorder="1" applyAlignment="1">
      <alignment horizontal="left"/>
    </xf>
    <xf numFmtId="0" fontId="3" fillId="0" borderId="2" xfId="3478" applyNumberFormat="1" applyFont="1" applyFill="1" applyBorder="1"/>
    <xf numFmtId="0" fontId="3" fillId="0" borderId="6" xfId="3478" applyNumberFormat="1" applyFont="1" applyFill="1" applyBorder="1"/>
    <xf numFmtId="3" fontId="3" fillId="0" borderId="6" xfId="3478" applyNumberFormat="1" applyFont="1" applyFill="1" applyBorder="1"/>
    <xf numFmtId="0" fontId="3" fillId="0" borderId="0" xfId="3478" applyFont="1" applyFill="1"/>
    <xf numFmtId="0" fontId="3" fillId="0" borderId="0" xfId="3478" applyNumberFormat="1" applyFont="1" applyFill="1" applyBorder="1"/>
    <xf numFmtId="3" fontId="3" fillId="0" borderId="0" xfId="3478" applyNumberFormat="1" applyFont="1" applyFill="1" applyBorder="1" applyAlignment="1">
      <alignment horizontal="right"/>
    </xf>
    <xf numFmtId="3" fontId="3" fillId="0" borderId="0" xfId="3478" applyNumberFormat="1" applyFont="1" applyFill="1" applyBorder="1"/>
    <xf numFmtId="3" fontId="3" fillId="0" borderId="34" xfId="3478" applyNumberFormat="1" applyFont="1" applyFill="1" applyBorder="1"/>
    <xf numFmtId="0" fontId="3" fillId="0" borderId="2" xfId="3478" applyNumberFormat="1" applyFont="1" applyFill="1" applyBorder="1" applyAlignment="1">
      <alignment horizontal="left" indent="1"/>
    </xf>
    <xf numFmtId="0" fontId="3" fillId="0" borderId="34" xfId="3478" applyNumberFormat="1" applyFont="1" applyFill="1" applyBorder="1" applyAlignment="1">
      <alignment horizontal="left" indent="1"/>
    </xf>
    <xf numFmtId="3" fontId="3" fillId="0" borderId="2" xfId="3478" applyNumberFormat="1" applyFont="1" applyFill="1" applyBorder="1"/>
    <xf numFmtId="0" fontId="3" fillId="0" borderId="0" xfId="651" applyFont="1"/>
    <xf numFmtId="3" fontId="3" fillId="0" borderId="2" xfId="3478" applyNumberFormat="1" applyFont="1" applyFill="1" applyBorder="1" applyAlignment="1">
      <alignment horizontal="center" vertical="center"/>
    </xf>
    <xf numFmtId="3" fontId="3" fillId="0" borderId="2" xfId="3478" applyNumberFormat="1" applyFont="1" applyFill="1" applyBorder="1" applyAlignment="1">
      <alignment vertical="center"/>
    </xf>
    <xf numFmtId="0" fontId="3" fillId="0" borderId="0" xfId="3478" applyFont="1" applyFill="1" applyAlignment="1">
      <alignment horizontal="right"/>
    </xf>
    <xf numFmtId="3" fontId="3" fillId="0" borderId="0" xfId="3478" applyNumberFormat="1" applyFont="1" applyFill="1"/>
    <xf numFmtId="0" fontId="3" fillId="0" borderId="0" xfId="3478" applyFont="1" applyFill="1" applyAlignment="1">
      <alignment horizontal="left"/>
    </xf>
    <xf numFmtId="3" fontId="3" fillId="0" borderId="0" xfId="651" applyNumberFormat="1" applyFont="1" applyFill="1" applyBorder="1"/>
    <xf numFmtId="0" fontId="3" fillId="0" borderId="0" xfId="651" applyFont="1" applyFill="1" applyBorder="1" applyAlignment="1">
      <alignment horizontal="left"/>
    </xf>
    <xf numFmtId="3" fontId="3" fillId="0" borderId="0" xfId="3480" applyNumberFormat="1" applyFont="1" applyFill="1" applyBorder="1" applyAlignment="1" applyProtection="1"/>
    <xf numFmtId="3" fontId="3" fillId="0" borderId="0" xfId="236" applyNumberFormat="1" applyFont="1" applyFill="1" applyBorder="1" applyAlignment="1" applyProtection="1">
      <alignment horizontal="right" vertical="center"/>
    </xf>
    <xf numFmtId="0" fontId="3" fillId="0" borderId="0" xfId="651" applyFont="1" applyFill="1" applyBorder="1" applyAlignment="1">
      <alignment horizontal="left" vertical="center"/>
    </xf>
    <xf numFmtId="3" fontId="3" fillId="0" borderId="0" xfId="651" applyNumberFormat="1" applyFont="1" applyFill="1" applyBorder="1" applyAlignment="1" applyProtection="1">
      <alignment vertical="center"/>
    </xf>
    <xf numFmtId="37" fontId="3" fillId="0" borderId="0" xfId="651" applyNumberFormat="1" applyFont="1" applyFill="1" applyBorder="1" applyAlignment="1" applyProtection="1">
      <alignment horizontal="left" vertical="center"/>
    </xf>
    <xf numFmtId="3" fontId="3" fillId="0" borderId="0" xfId="651" applyNumberFormat="1" applyFont="1" applyBorder="1" applyAlignment="1" applyProtection="1">
      <alignment horizontal="right" vertical="center"/>
    </xf>
    <xf numFmtId="0" fontId="3" fillId="0" borderId="0" xfId="651" applyFont="1" applyBorder="1" applyAlignment="1" applyProtection="1">
      <alignment horizontal="left" vertical="center"/>
    </xf>
    <xf numFmtId="3" fontId="3" fillId="0" borderId="0" xfId="651" applyNumberFormat="1" applyFont="1" applyFill="1" applyBorder="1" applyAlignment="1">
      <alignment horizontal="right" vertical="center"/>
    </xf>
    <xf numFmtId="3" fontId="3" fillId="0" borderId="0" xfId="651" applyNumberFormat="1" applyFont="1" applyFill="1" applyBorder="1" applyAlignment="1">
      <alignment horizontal="left" vertical="center"/>
    </xf>
    <xf numFmtId="3" fontId="3" fillId="0" borderId="0" xfId="651" applyNumberFormat="1" applyFont="1" applyFill="1" applyAlignment="1">
      <alignment vertical="center"/>
    </xf>
    <xf numFmtId="3" fontId="3" fillId="0" borderId="0" xfId="651" applyNumberFormat="1" applyFont="1" applyFill="1" applyAlignment="1">
      <alignment horizontal="left" vertical="center"/>
    </xf>
    <xf numFmtId="3" fontId="3" fillId="0" borderId="0" xfId="651" applyNumberFormat="1" applyFont="1" applyAlignment="1">
      <alignment horizontal="right"/>
    </xf>
    <xf numFmtId="0" fontId="3" fillId="0" borderId="0" xfId="651" applyFont="1" applyAlignment="1">
      <alignment horizontal="left"/>
    </xf>
    <xf numFmtId="3" fontId="3" fillId="0" borderId="0" xfId="3481" applyNumberFormat="1" applyFont="1" applyFill="1" applyBorder="1" applyAlignment="1">
      <alignment horizontal="right"/>
    </xf>
    <xf numFmtId="3" fontId="3" fillId="0" borderId="2" xfId="3478" applyNumberFormat="1" applyFont="1" applyFill="1" applyBorder="1" applyAlignment="1">
      <alignment horizontal="left" vertical="center"/>
    </xf>
    <xf numFmtId="3" fontId="3" fillId="0" borderId="0" xfId="3478" applyNumberFormat="1" applyFont="1" applyFill="1" applyAlignment="1">
      <alignment horizontal="right"/>
    </xf>
    <xf numFmtId="3" fontId="3" fillId="0" borderId="0" xfId="3481" applyNumberFormat="1" applyFont="1" applyBorder="1" applyAlignment="1">
      <alignment horizontal="right"/>
    </xf>
    <xf numFmtId="0" fontId="3" fillId="0" borderId="0" xfId="3481" applyFont="1" applyBorder="1" applyAlignment="1">
      <alignment horizontal="left" vertical="top"/>
    </xf>
    <xf numFmtId="3" fontId="3" fillId="0" borderId="0" xfId="3478" applyNumberFormat="1" applyFont="1" applyFill="1" applyAlignment="1">
      <alignment horizontal="left"/>
    </xf>
    <xf numFmtId="3" fontId="3" fillId="0" borderId="0" xfId="651" applyNumberFormat="1" applyFont="1" applyFill="1" applyAlignment="1">
      <alignment horizontal="right"/>
    </xf>
    <xf numFmtId="182" fontId="3" fillId="0" borderId="0" xfId="3480" applyNumberFormat="1" applyFont="1" applyFill="1" applyBorder="1" applyAlignment="1" applyProtection="1"/>
    <xf numFmtId="3" fontId="3" fillId="0" borderId="0" xfId="651" applyNumberFormat="1" applyFont="1" applyBorder="1" applyAlignment="1">
      <alignment horizontal="right"/>
    </xf>
    <xf numFmtId="0" fontId="3" fillId="0" borderId="0" xfId="651" applyFont="1" applyBorder="1" applyAlignment="1">
      <alignment horizontal="left"/>
    </xf>
    <xf numFmtId="3" fontId="3" fillId="0" borderId="0" xfId="651" applyNumberFormat="1" applyFont="1" applyFill="1" applyBorder="1" applyAlignment="1" applyProtection="1">
      <alignment horizontal="right" vertical="center"/>
    </xf>
    <xf numFmtId="0" fontId="3" fillId="0" borderId="0" xfId="651" applyFont="1" applyFill="1" applyAlignment="1">
      <alignment vertical="center"/>
    </xf>
    <xf numFmtId="3" fontId="3" fillId="0" borderId="0" xfId="651" applyNumberFormat="1" applyFont="1" applyBorder="1" applyAlignment="1">
      <alignment horizontal="right" vertical="center"/>
    </xf>
    <xf numFmtId="183" fontId="3" fillId="0" borderId="0" xfId="651" applyNumberFormat="1" applyFont="1" applyFill="1" applyBorder="1" applyAlignment="1" applyProtection="1">
      <alignment vertical="center"/>
    </xf>
    <xf numFmtId="0" fontId="3" fillId="0" borderId="0" xfId="651" applyFont="1" applyFill="1" applyBorder="1" applyAlignment="1" applyProtection="1">
      <alignment horizontal="left" vertical="center"/>
    </xf>
    <xf numFmtId="3" fontId="3" fillId="0" borderId="0" xfId="3480" applyNumberFormat="1" applyFont="1" applyFill="1" applyBorder="1" applyAlignment="1" applyProtection="1">
      <alignment horizontal="right"/>
    </xf>
    <xf numFmtId="0" fontId="3" fillId="0" borderId="34" xfId="3478" applyFont="1" applyFill="1" applyBorder="1"/>
    <xf numFmtId="0" fontId="3" fillId="0" borderId="0" xfId="3478" applyFont="1" applyFill="1" applyBorder="1"/>
    <xf numFmtId="3" fontId="3" fillId="0" borderId="6" xfId="3478" applyNumberFormat="1" applyFont="1" applyFill="1" applyBorder="1" applyAlignment="1">
      <alignment horizontal="left" vertical="center" indent="1"/>
    </xf>
    <xf numFmtId="0" fontId="3" fillId="0" borderId="0" xfId="3478" applyFont="1" applyFill="1" applyAlignment="1"/>
    <xf numFmtId="0" fontId="3" fillId="0" borderId="2" xfId="3478" applyFont="1" applyFill="1" applyBorder="1"/>
    <xf numFmtId="0" fontId="3" fillId="0" borderId="2" xfId="3478" applyFont="1" applyFill="1" applyBorder="1" applyAlignment="1">
      <alignment horizontal="left"/>
    </xf>
    <xf numFmtId="0" fontId="96" fillId="0" borderId="0" xfId="3478" applyNumberFormat="1" applyFont="1" applyFill="1" applyBorder="1" applyAlignment="1">
      <alignment horizontal="center"/>
    </xf>
    <xf numFmtId="0" fontId="96" fillId="0" borderId="0" xfId="3478" applyFont="1" applyFill="1" applyBorder="1" applyAlignment="1">
      <alignment vertical="center"/>
    </xf>
    <xf numFmtId="0" fontId="95" fillId="0" borderId="0" xfId="3478" applyNumberFormat="1" applyFont="1" applyFill="1" applyBorder="1" applyAlignment="1"/>
    <xf numFmtId="0" fontId="91" fillId="0" borderId="0" xfId="3478" applyFont="1" applyFill="1"/>
    <xf numFmtId="0" fontId="91" fillId="0" borderId="0" xfId="3478" applyFont="1" applyFill="1" applyAlignment="1">
      <alignment horizontal="right"/>
    </xf>
    <xf numFmtId="0" fontId="3" fillId="0" borderId="4" xfId="4" applyFont="1" applyBorder="1" applyAlignment="1">
      <alignment vertical="top" wrapText="1"/>
    </xf>
    <xf numFmtId="0" fontId="3" fillId="0" borderId="1" xfId="4" applyFont="1" applyBorder="1" applyAlignment="1">
      <alignment vertical="top" wrapText="1"/>
    </xf>
    <xf numFmtId="0" fontId="3" fillId="0" borderId="1" xfId="4" applyFont="1" applyBorder="1" applyAlignment="1">
      <alignment horizontal="left" vertical="top" wrapText="1" indent="1"/>
    </xf>
    <xf numFmtId="3" fontId="2" fillId="0" borderId="35" xfId="1" applyNumberFormat="1" applyFont="1" applyFill="1" applyBorder="1"/>
    <xf numFmtId="0" fontId="2" fillId="0" borderId="35" xfId="1" applyFont="1" applyBorder="1"/>
    <xf numFmtId="3" fontId="3" fillId="0" borderId="36" xfId="3483" applyNumberFormat="1" applyFont="1" applyBorder="1" applyAlignment="1">
      <alignment horizontal="right" vertical="center"/>
    </xf>
    <xf numFmtId="0" fontId="2" fillId="0" borderId="5" xfId="1" applyFont="1" applyBorder="1"/>
    <xf numFmtId="0" fontId="8" fillId="33" borderId="5" xfId="8" applyNumberFormat="1" applyFont="1" applyBorder="1" applyAlignment="1">
      <alignment horizontal="left" vertical="top" indent="1"/>
    </xf>
    <xf numFmtId="0" fontId="8" fillId="33" borderId="4" xfId="8" applyNumberFormat="1" applyFont="1" applyBorder="1" applyAlignment="1">
      <alignment horizontal="left" vertical="top" indent="1"/>
    </xf>
    <xf numFmtId="0" fontId="0" fillId="0" borderId="0" xfId="0" applyFont="1"/>
    <xf numFmtId="0" fontId="113" fillId="0" borderId="0" xfId="0" applyFont="1"/>
    <xf numFmtId="0" fontId="13" fillId="0" borderId="0" xfId="0" applyFont="1"/>
    <xf numFmtId="0" fontId="114" fillId="0" borderId="0" xfId="0" applyFont="1"/>
    <xf numFmtId="0" fontId="115" fillId="0" borderId="0" xfId="0" applyFont="1"/>
    <xf numFmtId="184" fontId="3" fillId="0" borderId="0" xfId="0" applyNumberFormat="1" applyFont="1"/>
    <xf numFmtId="0" fontId="13" fillId="0" borderId="0" xfId="0" applyFont="1"/>
    <xf numFmtId="184" fontId="3" fillId="0" borderId="0" xfId="0" applyNumberFormat="1" applyFont="1" applyAlignment="1">
      <alignment horizontal="right"/>
    </xf>
    <xf numFmtId="0" fontId="13" fillId="0" borderId="0" xfId="0" applyFont="1"/>
    <xf numFmtId="0" fontId="5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1" xfId="1" applyFont="1" applyFill="1" applyBorder="1"/>
    <xf numFmtId="0" fontId="4" fillId="0" borderId="35" xfId="3" applyFont="1" applyFill="1" applyBorder="1" applyAlignment="1">
      <alignment horizontal="left"/>
    </xf>
    <xf numFmtId="0" fontId="4" fillId="0" borderId="0" xfId="4" applyFont="1" applyAlignment="1">
      <alignment horizontal="left"/>
    </xf>
    <xf numFmtId="0" fontId="5" fillId="0" borderId="0" xfId="1" applyFont="1" applyAlignment="1"/>
    <xf numFmtId="0" fontId="3" fillId="0" borderId="0" xfId="3" applyFont="1" applyFill="1" applyAlignment="1">
      <alignment horizontal="left"/>
    </xf>
    <xf numFmtId="0" fontId="2" fillId="0" borderId="4" xfId="1" applyFont="1" applyBorder="1" applyAlignment="1">
      <alignment horizontal="center"/>
    </xf>
    <xf numFmtId="3" fontId="2" fillId="0" borderId="4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3" fontId="3" fillId="0" borderId="0" xfId="5" applyNumberFormat="1" applyFont="1" applyFill="1" applyBorder="1" applyAlignment="1">
      <alignment horizontal="center"/>
    </xf>
    <xf numFmtId="3" fontId="3" fillId="0" borderId="1" xfId="5" applyNumberFormat="1" applyFont="1" applyFill="1" applyBorder="1" applyAlignment="1">
      <alignment horizontal="center"/>
    </xf>
    <xf numFmtId="0" fontId="2" fillId="0" borderId="35" xfId="1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/>
    <xf numFmtId="0" fontId="4" fillId="0" borderId="0" xfId="6" applyFont="1" applyFill="1" applyBorder="1" applyAlignment="1">
      <alignment horizontal="left"/>
    </xf>
    <xf numFmtId="0" fontId="5" fillId="0" borderId="0" xfId="1" applyFont="1" applyAlignment="1">
      <alignment horizontal="left"/>
    </xf>
    <xf numFmtId="0" fontId="3" fillId="0" borderId="0" xfId="4" applyFont="1" applyFill="1"/>
    <xf numFmtId="0" fontId="4" fillId="0" borderId="0" xfId="9" applyFont="1" applyFill="1"/>
    <xf numFmtId="0" fontId="3" fillId="0" borderId="0" xfId="4" applyFont="1" applyAlignment="1">
      <alignment horizontal="center"/>
    </xf>
    <xf numFmtId="0" fontId="3" fillId="0" borderId="1" xfId="4" applyFont="1" applyBorder="1"/>
    <xf numFmtId="0" fontId="8" fillId="0" borderId="35" xfId="8" applyNumberFormat="1" applyFont="1" applyFill="1" applyBorder="1"/>
    <xf numFmtId="0" fontId="4" fillId="0" borderId="0" xfId="4" applyFont="1" applyFill="1"/>
    <xf numFmtId="0" fontId="4" fillId="0" borderId="0" xfId="3483" applyFont="1" applyAlignment="1">
      <alignment horizontal="left" vertical="center"/>
    </xf>
    <xf numFmtId="37" fontId="8" fillId="0" borderId="0" xfId="645" applyNumberFormat="1" applyFont="1" applyFill="1" applyAlignment="1" applyProtection="1">
      <alignment horizontal="left"/>
    </xf>
    <xf numFmtId="0" fontId="3" fillId="0" borderId="0" xfId="3483" applyFont="1"/>
    <xf numFmtId="0" fontId="8" fillId="0" borderId="0" xfId="664" applyFont="1" applyAlignment="1">
      <alignment horizontal="left"/>
    </xf>
    <xf numFmtId="0" fontId="8" fillId="0" borderId="0" xfId="710" applyFont="1" applyFill="1" applyAlignment="1" applyProtection="1">
      <alignment horizontal="left"/>
    </xf>
    <xf numFmtId="0" fontId="8" fillId="0" borderId="0" xfId="645" applyFont="1" applyAlignment="1">
      <alignment horizontal="left"/>
    </xf>
    <xf numFmtId="3" fontId="4" fillId="0" borderId="0" xfId="664" applyNumberFormat="1" applyFont="1" applyFill="1" applyAlignment="1">
      <alignment horizontal="left"/>
    </xf>
    <xf numFmtId="0" fontId="8" fillId="0" borderId="0" xfId="651" applyFont="1" applyFill="1" applyAlignment="1" applyProtection="1">
      <alignment horizontal="left"/>
    </xf>
    <xf numFmtId="0" fontId="3" fillId="0" borderId="0" xfId="3483" applyFont="1" applyAlignment="1">
      <alignment horizontal="center" vertical="center"/>
    </xf>
    <xf numFmtId="0" fontId="4" fillId="0" borderId="35" xfId="3483" applyFont="1" applyBorder="1" applyAlignment="1">
      <alignment horizontal="left" vertical="center"/>
    </xf>
    <xf numFmtId="0" fontId="8" fillId="0" borderId="0" xfId="710" applyFont="1" applyFill="1" applyBorder="1" applyAlignment="1" applyProtection="1">
      <alignment horizontal="left"/>
    </xf>
    <xf numFmtId="37" fontId="8" fillId="0" borderId="0" xfId="717" applyNumberFormat="1" applyFont="1" applyFill="1" applyAlignment="1" applyProtection="1">
      <alignment horizontal="left"/>
    </xf>
    <xf numFmtId="0" fontId="4" fillId="0" borderId="0" xfId="664" applyFont="1" applyAlignment="1" applyProtection="1">
      <alignment horizontal="left" vertical="center"/>
      <protection locked="0"/>
    </xf>
    <xf numFmtId="3" fontId="8" fillId="0" borderId="0" xfId="664" applyNumberFormat="1" applyFont="1" applyFill="1" applyAlignment="1">
      <alignment horizontal="left"/>
    </xf>
    <xf numFmtId="0" fontId="7" fillId="0" borderId="0" xfId="710" applyFont="1" applyFill="1" applyBorder="1" applyAlignment="1">
      <alignment horizontal="left" vertical="center"/>
    </xf>
    <xf numFmtId="0" fontId="8" fillId="0" borderId="0" xfId="717" applyFont="1" applyAlignment="1">
      <alignment horizontal="left"/>
    </xf>
    <xf numFmtId="0" fontId="110" fillId="0" borderId="0" xfId="3483"/>
    <xf numFmtId="3" fontId="4" fillId="0" borderId="0" xfId="936" applyNumberFormat="1" applyFont="1" applyFill="1" applyAlignment="1">
      <alignment horizontal="left"/>
    </xf>
    <xf numFmtId="0" fontId="8" fillId="0" borderId="0" xfId="710" applyFont="1" applyAlignment="1">
      <alignment horizontal="left"/>
    </xf>
    <xf numFmtId="0" fontId="4" fillId="0" borderId="0" xfId="717" applyFont="1" applyBorder="1" applyAlignment="1" applyProtection="1">
      <alignment horizontal="left"/>
    </xf>
    <xf numFmtId="0" fontId="3" fillId="0" borderId="1" xfId="3483" applyFont="1" applyBorder="1" applyAlignment="1">
      <alignment horizontal="right" vertical="center"/>
    </xf>
    <xf numFmtId="181" fontId="3" fillId="0" borderId="5" xfId="3483" applyNumberFormat="1" applyFont="1" applyBorder="1" applyAlignment="1">
      <alignment horizontal="center" vertical="center"/>
    </xf>
    <xf numFmtId="181" fontId="3" fillId="0" borderId="1" xfId="3483" applyNumberFormat="1" applyFont="1" applyBorder="1" applyAlignment="1">
      <alignment horizontal="center"/>
    </xf>
    <xf numFmtId="0" fontId="3" fillId="0" borderId="4" xfId="3483" applyFont="1" applyBorder="1" applyAlignment="1">
      <alignment horizontal="left" vertical="center"/>
    </xf>
    <xf numFmtId="0" fontId="4" fillId="0" borderId="4" xfId="3483" quotePrefix="1" applyFont="1" applyBorder="1" applyAlignment="1">
      <alignment horizontal="left" vertical="center"/>
    </xf>
    <xf numFmtId="3" fontId="4" fillId="0" borderId="0" xfId="710" applyNumberFormat="1" applyFont="1" applyFill="1" applyBorder="1" applyAlignment="1">
      <alignment horizontal="left"/>
    </xf>
    <xf numFmtId="0" fontId="3" fillId="0" borderId="0" xfId="3483" applyFont="1" applyBorder="1" applyAlignment="1">
      <alignment horizontal="right" vertical="center"/>
    </xf>
    <xf numFmtId="0" fontId="3" fillId="0" borderId="0" xfId="3483" applyFont="1" applyBorder="1" applyAlignment="1">
      <alignment horizontal="left" vertical="center"/>
    </xf>
    <xf numFmtId="3" fontId="3" fillId="0" borderId="5" xfId="3483" applyNumberFormat="1" applyFont="1" applyBorder="1" applyAlignment="1">
      <alignment horizontal="center" vertical="center"/>
    </xf>
    <xf numFmtId="3" fontId="3" fillId="0" borderId="1" xfId="3483" applyNumberFormat="1" applyFont="1" applyBorder="1" applyAlignment="1">
      <alignment horizontal="center" vertical="center"/>
    </xf>
    <xf numFmtId="0" fontId="3" fillId="0" borderId="35" xfId="3483" applyFont="1" applyBorder="1" applyAlignment="1">
      <alignment horizontal="left" vertical="center"/>
    </xf>
    <xf numFmtId="0" fontId="95" fillId="0" borderId="0" xfId="3478" applyFont="1" applyFill="1" applyBorder="1" applyAlignment="1"/>
    <xf numFmtId="0" fontId="96" fillId="0" borderId="0" xfId="3478" applyNumberFormat="1" applyFont="1" applyFill="1" applyBorder="1" applyAlignment="1">
      <alignment horizontal="center"/>
    </xf>
    <xf numFmtId="0" fontId="96" fillId="0" borderId="34" xfId="3478" applyNumberFormat="1" applyFont="1" applyFill="1" applyBorder="1" applyAlignment="1"/>
    <xf numFmtId="0" fontId="95" fillId="0" borderId="6" xfId="3478" applyNumberFormat="1" applyFont="1" applyFill="1" applyBorder="1" applyAlignment="1"/>
    <xf numFmtId="0" fontId="4" fillId="0" borderId="0" xfId="3478" applyNumberFormat="1" applyFont="1" applyFill="1" applyBorder="1" applyAlignment="1"/>
    <xf numFmtId="0" fontId="3" fillId="0" borderId="0" xfId="3478" applyNumberFormat="1" applyFont="1" applyFill="1" applyBorder="1" applyAlignment="1"/>
    <xf numFmtId="0" fontId="8" fillId="0" borderId="0" xfId="3478" applyNumberFormat="1" applyFont="1" applyFill="1" applyBorder="1" applyAlignment="1">
      <alignment horizontal="center"/>
    </xf>
    <xf numFmtId="0" fontId="8" fillId="0" borderId="34" xfId="3478" applyNumberFormat="1" applyFont="1" applyFill="1" applyBorder="1" applyAlignment="1"/>
    <xf numFmtId="0" fontId="4" fillId="0" borderId="6" xfId="3478" applyNumberFormat="1" applyFont="1" applyFill="1" applyBorder="1" applyAlignment="1"/>
    <xf numFmtId="3" fontId="96" fillId="0" borderId="0" xfId="3478" applyNumberFormat="1" applyFont="1" applyFill="1" applyBorder="1" applyAlignment="1">
      <alignment horizontal="center"/>
    </xf>
    <xf numFmtId="0" fontId="96" fillId="0" borderId="0" xfId="3478" applyFont="1" applyFill="1" applyBorder="1" applyAlignment="1">
      <alignment horizontal="center"/>
    </xf>
    <xf numFmtId="0" fontId="96" fillId="0" borderId="34" xfId="3478" applyNumberFormat="1" applyFont="1" applyFill="1" applyBorder="1" applyAlignment="1">
      <alignment horizontal="center" vertical="center"/>
    </xf>
    <xf numFmtId="0" fontId="95" fillId="0" borderId="0" xfId="3478" applyNumberFormat="1" applyFont="1" applyFill="1" applyBorder="1" applyAlignment="1"/>
    <xf numFmtId="0" fontId="95" fillId="0" borderId="6" xfId="3478" applyNumberFormat="1" applyFont="1" applyFill="1" applyBorder="1" applyAlignment="1">
      <alignment vertical="center"/>
    </xf>
    <xf numFmtId="0" fontId="96" fillId="0" borderId="0" xfId="3478" applyFont="1" applyFill="1" applyBorder="1" applyAlignment="1">
      <alignment horizontal="center" vertical="center"/>
    </xf>
    <xf numFmtId="0" fontId="96" fillId="0" borderId="0" xfId="3478" applyFont="1" applyFill="1" applyBorder="1" applyAlignment="1">
      <alignment vertical="center"/>
    </xf>
    <xf numFmtId="0" fontId="3" fillId="0" borderId="0" xfId="3478" applyNumberFormat="1" applyFont="1" applyFill="1" applyAlignment="1"/>
    <xf numFmtId="3" fontId="8" fillId="0" borderId="0" xfId="3478" applyNumberFormat="1" applyFont="1" applyFill="1" applyBorder="1" applyAlignment="1">
      <alignment horizontal="center" vertical="center"/>
    </xf>
    <xf numFmtId="0" fontId="8" fillId="0" borderId="0" xfId="3478" applyFont="1" applyFill="1" applyBorder="1" applyAlignment="1">
      <alignment horizontal="center" vertical="center"/>
    </xf>
    <xf numFmtId="0" fontId="8" fillId="0" borderId="34" xfId="3478" applyFont="1" applyFill="1" applyBorder="1" applyAlignment="1">
      <alignment horizontal="center" vertical="center"/>
    </xf>
    <xf numFmtId="0" fontId="94" fillId="0" borderId="0" xfId="3478" applyNumberFormat="1" applyFont="1" applyFill="1" applyBorder="1" applyAlignment="1">
      <alignment horizontal="center"/>
    </xf>
    <xf numFmtId="0" fontId="94" fillId="0" borderId="0" xfId="3478" applyFont="1" applyFill="1" applyBorder="1" applyAlignment="1">
      <alignment horizontal="center"/>
    </xf>
    <xf numFmtId="0" fontId="94" fillId="0" borderId="0" xfId="3478" applyFont="1" applyFill="1" applyBorder="1" applyAlignment="1"/>
    <xf numFmtId="0" fontId="94" fillId="0" borderId="34" xfId="3478" applyFont="1" applyFill="1" applyBorder="1" applyAlignment="1"/>
    <xf numFmtId="3" fontId="94" fillId="0" borderId="0" xfId="3478" applyNumberFormat="1" applyFont="1" applyFill="1" applyBorder="1" applyAlignment="1">
      <alignment horizontal="center"/>
    </xf>
    <xf numFmtId="0" fontId="95" fillId="0" borderId="0" xfId="3478" applyNumberFormat="1" applyFont="1" applyFill="1" applyBorder="1" applyAlignment="1">
      <alignment vertical="center"/>
    </xf>
    <xf numFmtId="0" fontId="94" fillId="0" borderId="34" xfId="3478" applyNumberFormat="1" applyFont="1" applyFill="1" applyBorder="1" applyAlignment="1">
      <alignment horizontal="center" vertical="center"/>
    </xf>
    <xf numFmtId="0" fontId="94" fillId="0" borderId="34" xfId="3478" applyNumberFormat="1" applyFont="1" applyFill="1" applyBorder="1" applyAlignment="1">
      <alignment horizontal="center"/>
    </xf>
    <xf numFmtId="0" fontId="95" fillId="0" borderId="6" xfId="3478" applyNumberFormat="1" applyFont="1" applyFill="1" applyBorder="1" applyAlignment="1">
      <alignment horizontal="left"/>
    </xf>
    <xf numFmtId="0" fontId="96" fillId="0" borderId="0" xfId="3478" applyNumberFormat="1" applyFont="1" applyFill="1" applyBorder="1" applyAlignment="1">
      <alignment horizontal="center" vertical="center"/>
    </xf>
    <xf numFmtId="0" fontId="94" fillId="0" borderId="0" xfId="3478" applyNumberFormat="1" applyFont="1" applyFill="1" applyBorder="1" applyAlignment="1">
      <alignment horizontal="center" vertical="center"/>
    </xf>
    <xf numFmtId="0" fontId="94" fillId="0" borderId="0" xfId="3478" applyFont="1" applyFill="1" applyBorder="1" applyAlignment="1">
      <alignment horizontal="center" vertical="center"/>
    </xf>
    <xf numFmtId="0" fontId="96" fillId="0" borderId="34" xfId="3478" applyFont="1" applyFill="1" applyBorder="1" applyAlignment="1">
      <alignment horizontal="center"/>
    </xf>
    <xf numFmtId="0" fontId="95" fillId="0" borderId="6" xfId="3478" applyFont="1" applyFill="1" applyBorder="1" applyAlignment="1"/>
    <xf numFmtId="0" fontId="100" fillId="0" borderId="0" xfId="3478" applyFont="1" applyFill="1" applyBorder="1" applyAlignment="1">
      <alignment vertical="center"/>
    </xf>
    <xf numFmtId="0" fontId="94" fillId="0" borderId="0" xfId="3478" applyFont="1" applyFill="1" applyBorder="1"/>
    <xf numFmtId="0" fontId="94" fillId="0" borderId="34" xfId="3478" applyFont="1" applyFill="1" applyBorder="1"/>
    <xf numFmtId="3" fontId="94" fillId="0" borderId="0" xfId="3478" applyNumberFormat="1" applyFont="1" applyFill="1" applyBorder="1" applyAlignment="1">
      <alignment horizontal="center" vertical="center"/>
    </xf>
    <xf numFmtId="0" fontId="94" fillId="0" borderId="34" xfId="3478" applyFont="1" applyFill="1" applyBorder="1" applyAlignment="1">
      <alignment horizontal="center" vertical="center"/>
    </xf>
  </cellXfs>
  <cellStyles count="3555">
    <cellStyle name="20% - Accent1 2" xfId="10"/>
    <cellStyle name="20% - Accent1 2 2" xfId="11"/>
    <cellStyle name="20% - Accent1 3" xfId="12"/>
    <cellStyle name="20% - Accent2 2" xfId="13"/>
    <cellStyle name="20% - Accent2 2 2" xfId="14"/>
    <cellStyle name="20% - Accent2 3" xfId="15"/>
    <cellStyle name="20% - Accent3 2" xfId="16"/>
    <cellStyle name="20% - Accent3 2 2" xfId="17"/>
    <cellStyle name="20% - Accent3 3" xfId="18"/>
    <cellStyle name="20% - Accent4 2" xfId="19"/>
    <cellStyle name="20% - Accent4 2 2" xfId="20"/>
    <cellStyle name="20% - Accent4 3" xfId="21"/>
    <cellStyle name="20% - Accent5 2" xfId="22"/>
    <cellStyle name="20% - Accent5 2 2" xfId="23"/>
    <cellStyle name="20% - Accent5 3" xfId="24"/>
    <cellStyle name="20% - Accent6 2" xfId="25"/>
    <cellStyle name="20% - Accent6 2 2" xfId="26"/>
    <cellStyle name="20% - Accent6 3" xfId="27"/>
    <cellStyle name="20% - Énfasis1 2" xfId="28"/>
    <cellStyle name="20% - Énfasis1 3" xfId="29"/>
    <cellStyle name="20% - Énfasis1 4" xfId="30"/>
    <cellStyle name="20% - Énfasis2 2" xfId="31"/>
    <cellStyle name="20% - Énfasis2 3" xfId="32"/>
    <cellStyle name="20% - Énfasis2 4" xfId="33"/>
    <cellStyle name="20% - Énfasis3 2" xfId="34"/>
    <cellStyle name="20% - Énfasis3 3" xfId="35"/>
    <cellStyle name="20% - Énfasis3 4" xfId="36"/>
    <cellStyle name="20% - Énfasis4 2" xfId="37"/>
    <cellStyle name="20% - Énfasis4 3" xfId="38"/>
    <cellStyle name="20% - Énfasis4 4" xfId="39"/>
    <cellStyle name="20% - Énfasis5 2" xfId="40"/>
    <cellStyle name="20% - Énfasis5 3" xfId="41"/>
    <cellStyle name="20% - Énfasis5 4" xfId="42"/>
    <cellStyle name="20% - Énfasis6 2" xfId="43"/>
    <cellStyle name="20% - Énfasis6 3" xfId="44"/>
    <cellStyle name="20% - Énfasis6 4" xfId="45"/>
    <cellStyle name="40% - Accent1 2" xfId="46"/>
    <cellStyle name="40% - Accent1 2 2" xfId="47"/>
    <cellStyle name="40% - Accent1 3" xfId="48"/>
    <cellStyle name="40% - Accent2 2" xfId="49"/>
    <cellStyle name="40% - Accent2 2 2" xfId="50"/>
    <cellStyle name="40% - Accent2 3" xfId="51"/>
    <cellStyle name="40% - Accent3 2" xfId="52"/>
    <cellStyle name="40% - Accent3 2 2" xfId="53"/>
    <cellStyle name="40% - Accent3 3" xfId="54"/>
    <cellStyle name="40% - Accent4 2" xfId="55"/>
    <cellStyle name="40% - Accent4 2 2" xfId="56"/>
    <cellStyle name="40% - Accent4 3" xfId="57"/>
    <cellStyle name="40% - Accent5 2" xfId="58"/>
    <cellStyle name="40% - Accent5 2 2" xfId="59"/>
    <cellStyle name="40% - Accent5 3" xfId="60"/>
    <cellStyle name="40% - Accent6 2" xfId="61"/>
    <cellStyle name="40% - Accent6 2 2" xfId="62"/>
    <cellStyle name="40% - Accent6 3" xfId="63"/>
    <cellStyle name="40% - Énfasis1 2" xfId="64"/>
    <cellStyle name="40% - Énfasis1 3" xfId="65"/>
    <cellStyle name="40% - Énfasis1 4" xfId="66"/>
    <cellStyle name="40% - Énfasis2 2" xfId="67"/>
    <cellStyle name="40% - Énfasis2 3" xfId="68"/>
    <cellStyle name="40% - Énfasis2 4" xfId="69"/>
    <cellStyle name="40% - Énfasis3 2" xfId="70"/>
    <cellStyle name="40% - Énfasis3 3" xfId="71"/>
    <cellStyle name="40% - Énfasis3 4" xfId="72"/>
    <cellStyle name="40% - Énfasis4 2" xfId="73"/>
    <cellStyle name="40% - Énfasis4 3" xfId="74"/>
    <cellStyle name="40% - Énfasis4 4" xfId="75"/>
    <cellStyle name="40% - Énfasis5 2" xfId="76"/>
    <cellStyle name="40% - Énfasis5 3" xfId="77"/>
    <cellStyle name="40% - Énfasis5 4" xfId="78"/>
    <cellStyle name="40% - Énfasis6 2" xfId="79"/>
    <cellStyle name="40% - Énfasis6 3" xfId="80"/>
    <cellStyle name="40% - Énfasis6 4" xfId="81"/>
    <cellStyle name="60% - Accent1 2" xfId="82"/>
    <cellStyle name="60% - Accent1 2 2" xfId="83"/>
    <cellStyle name="60% - Accent1 3" xfId="84"/>
    <cellStyle name="60% - Accent2 2" xfId="85"/>
    <cellStyle name="60% - Accent2 2 2" xfId="86"/>
    <cellStyle name="60% - Accent2 3" xfId="87"/>
    <cellStyle name="60% - Accent3 2" xfId="88"/>
    <cellStyle name="60% - Accent3 2 2" xfId="89"/>
    <cellStyle name="60% - Accent3 3" xfId="90"/>
    <cellStyle name="60% - Accent4 2" xfId="91"/>
    <cellStyle name="60% - Accent4 2 2" xfId="92"/>
    <cellStyle name="60% - Accent4 3" xfId="93"/>
    <cellStyle name="60% - Accent5 2" xfId="94"/>
    <cellStyle name="60% - Accent5 2 2" xfId="95"/>
    <cellStyle name="60% - Accent5 3" xfId="96"/>
    <cellStyle name="60% - Accent6 2" xfId="97"/>
    <cellStyle name="60% - Accent6 2 2" xfId="98"/>
    <cellStyle name="60% - Accent6 3" xfId="99"/>
    <cellStyle name="60% - Énfasis1 2" xfId="100"/>
    <cellStyle name="60% - Énfasis1 3" xfId="101"/>
    <cellStyle name="60% - Énfasis1 4" xfId="102"/>
    <cellStyle name="60% - Énfasis2 2" xfId="103"/>
    <cellStyle name="60% - Énfasis2 3" xfId="104"/>
    <cellStyle name="60% - Énfasis2 4" xfId="105"/>
    <cellStyle name="60% - Énfasis3 2" xfId="106"/>
    <cellStyle name="60% - Énfasis3 3" xfId="107"/>
    <cellStyle name="60% - Énfasis3 4" xfId="108"/>
    <cellStyle name="60% - Énfasis4 2" xfId="109"/>
    <cellStyle name="60% - Énfasis4 3" xfId="110"/>
    <cellStyle name="60% - Énfasis4 4" xfId="111"/>
    <cellStyle name="60% - Énfasis5 2" xfId="112"/>
    <cellStyle name="60% - Énfasis5 3" xfId="113"/>
    <cellStyle name="60% - Énfasis5 4" xfId="114"/>
    <cellStyle name="60% - Énfasis6 2" xfId="115"/>
    <cellStyle name="60% - Énfasis6 3" xfId="116"/>
    <cellStyle name="60% - Énfasis6 4" xfId="117"/>
    <cellStyle name="Accent1 2" xfId="118"/>
    <cellStyle name="Accent1 2 2" xfId="119"/>
    <cellStyle name="Accent1 3" xfId="120"/>
    <cellStyle name="Accent2 2" xfId="121"/>
    <cellStyle name="Accent2 2 2" xfId="122"/>
    <cellStyle name="Accent2 3" xfId="123"/>
    <cellStyle name="Accent3 2" xfId="124"/>
    <cellStyle name="Accent3 2 2" xfId="125"/>
    <cellStyle name="Accent3 3" xfId="126"/>
    <cellStyle name="Accent4 2" xfId="127"/>
    <cellStyle name="Accent4 2 2" xfId="128"/>
    <cellStyle name="Accent4 3" xfId="129"/>
    <cellStyle name="Accent5 2" xfId="130"/>
    <cellStyle name="Accent5 2 2" xfId="131"/>
    <cellStyle name="Accent5 3" xfId="132"/>
    <cellStyle name="Accent6 2" xfId="133"/>
    <cellStyle name="Accent6 2 2" xfId="134"/>
    <cellStyle name="Accent6 3" xfId="135"/>
    <cellStyle name="Bad 2" xfId="136"/>
    <cellStyle name="Bad 2 2" xfId="137"/>
    <cellStyle name="Bad 2 3" xfId="138"/>
    <cellStyle name="Bad 3" xfId="139"/>
    <cellStyle name="BottomRowLeftBorder" xfId="140"/>
    <cellStyle name="BottomRowLeftBorder 2" xfId="141"/>
    <cellStyle name="BottomRowLeftBorder 2 2" xfId="142"/>
    <cellStyle name="BottomRowLeftBorder 2 2 2" xfId="3484"/>
    <cellStyle name="BottomRowLeftBorder 2 3" xfId="3485"/>
    <cellStyle name="BottomRowLeftBorder 3" xfId="143"/>
    <cellStyle name="BottomRowLeftBorder 3 2" xfId="144"/>
    <cellStyle name="BottomRowLeftBorder 3 2 2" xfId="3486"/>
    <cellStyle name="BottomRowLeftBorder 3 3" xfId="3487"/>
    <cellStyle name="BottomRowLeftBorder 4" xfId="145"/>
    <cellStyle name="BottomRowLeftBorder 4 2" xfId="146"/>
    <cellStyle name="BottomRowLeftBorder 4 2 2" xfId="3488"/>
    <cellStyle name="BottomRowLeftBorder 4 3" xfId="3489"/>
    <cellStyle name="BottomRowLeftBorder 5" xfId="147"/>
    <cellStyle name="BottomRowLeftBorder 5 2" xfId="3490"/>
    <cellStyle name="BottomRowLeftBorder 6" xfId="3491"/>
    <cellStyle name="BottomRowRegular" xfId="148"/>
    <cellStyle name="BottomRowRegular 2" xfId="149"/>
    <cellStyle name="BottomRowRegular 2 2" xfId="150"/>
    <cellStyle name="BottomRowRegular 2 2 2" xfId="3492"/>
    <cellStyle name="BottomRowRegular 2 3" xfId="3493"/>
    <cellStyle name="BottomRowRegular 3" xfId="151"/>
    <cellStyle name="BottomRowRegular 3 2" xfId="152"/>
    <cellStyle name="BottomRowRegular 3 2 2" xfId="3494"/>
    <cellStyle name="BottomRowRegular 3 3" xfId="3495"/>
    <cellStyle name="BottomRowRegular 4" xfId="153"/>
    <cellStyle name="BottomRowRegular 4 2" xfId="154"/>
    <cellStyle name="BottomRowRegular 4 2 2" xfId="3496"/>
    <cellStyle name="BottomRowRegular 4 3" xfId="3497"/>
    <cellStyle name="BottomRowRegular 5" xfId="155"/>
    <cellStyle name="BottomRowRegular 5 2" xfId="3498"/>
    <cellStyle name="BottomRowRegular 6" xfId="3499"/>
    <cellStyle name="BottomRowRightBorder" xfId="156"/>
    <cellStyle name="BottomRowRightBorder 2" xfId="157"/>
    <cellStyle name="BottomRowRightBorder 2 2" xfId="158"/>
    <cellStyle name="BottomRowRightBorder 2 2 2" xfId="3500"/>
    <cellStyle name="BottomRowRightBorder 2 3" xfId="3501"/>
    <cellStyle name="BottomRowRightBorder 3" xfId="159"/>
    <cellStyle name="BottomRowRightBorder 3 2" xfId="160"/>
    <cellStyle name="BottomRowRightBorder 3 2 2" xfId="3502"/>
    <cellStyle name="BottomRowRightBorder 3 3" xfId="3503"/>
    <cellStyle name="BottomRowRightBorder 4" xfId="161"/>
    <cellStyle name="BottomRowRightBorder 4 2" xfId="162"/>
    <cellStyle name="BottomRowRightBorder 4 2 2" xfId="3504"/>
    <cellStyle name="BottomRowRightBorder 4 3" xfId="3505"/>
    <cellStyle name="BottomRowRightBorder 5" xfId="163"/>
    <cellStyle name="BottomRowRightBorder 5 2" xfId="3506"/>
    <cellStyle name="BottomRowRightBorder 6" xfId="3507"/>
    <cellStyle name="Buena 2" xfId="164"/>
    <cellStyle name="Buena 3" xfId="165"/>
    <cellStyle name="Buena 4" xfId="166"/>
    <cellStyle name="Calculation 2" xfId="167"/>
    <cellStyle name="Calculation 2 2" xfId="168"/>
    <cellStyle name="Calculation 3" xfId="169"/>
    <cellStyle name="Cálculo 2" xfId="170"/>
    <cellStyle name="Cálculo 3" xfId="171"/>
    <cellStyle name="Cálculo 4" xfId="172"/>
    <cellStyle name="Celda de comprobación 2" xfId="173"/>
    <cellStyle name="Celda de comprobación 3" xfId="174"/>
    <cellStyle name="Celda de comprobación 4" xfId="175"/>
    <cellStyle name="Celda vinculada 2" xfId="176"/>
    <cellStyle name="Celda vinculada 3" xfId="177"/>
    <cellStyle name="Celda vinculada 4" xfId="178"/>
    <cellStyle name="Check Cell 2" xfId="179"/>
    <cellStyle name="Check Cell 2 2" xfId="180"/>
    <cellStyle name="Check Cell 3" xfId="181"/>
    <cellStyle name="Comma [0] 10" xfId="182"/>
    <cellStyle name="Comma [0] 10 2" xfId="183"/>
    <cellStyle name="Comma [0] 11" xfId="184"/>
    <cellStyle name="Comma [0] 12" xfId="185"/>
    <cellStyle name="Comma [0] 12 2" xfId="186"/>
    <cellStyle name="Comma [0] 13" xfId="187"/>
    <cellStyle name="Comma [0] 14" xfId="188"/>
    <cellStyle name="Comma [0] 2" xfId="189"/>
    <cellStyle name="Comma [0] 2 2" xfId="190"/>
    <cellStyle name="Comma [0] 2 2 2" xfId="191"/>
    <cellStyle name="Comma [0] 2 2 2 2" xfId="192"/>
    <cellStyle name="Comma [0] 2 2 3" xfId="193"/>
    <cellStyle name="Comma [0] 2 2 4" xfId="194"/>
    <cellStyle name="Comma [0] 2 3" xfId="195"/>
    <cellStyle name="Comma [0] 2 3 2" xfId="196"/>
    <cellStyle name="Comma [0] 2 3 3" xfId="197"/>
    <cellStyle name="Comma [0] 2 3 4" xfId="198"/>
    <cellStyle name="Comma [0] 2 4" xfId="199"/>
    <cellStyle name="Comma [0] 2 4 2" xfId="200"/>
    <cellStyle name="Comma [0] 2 5" xfId="201"/>
    <cellStyle name="Comma [0] 3" xfId="202"/>
    <cellStyle name="Comma [0] 3 2" xfId="203"/>
    <cellStyle name="Comma [0] 3 2 2" xfId="204"/>
    <cellStyle name="Comma [0] 3 3" xfId="205"/>
    <cellStyle name="Comma [0] 3 4" xfId="206"/>
    <cellStyle name="Comma [0] 3 5" xfId="207"/>
    <cellStyle name="Comma [0] 4" xfId="208"/>
    <cellStyle name="Comma [0] 4 2" xfId="209"/>
    <cellStyle name="Comma [0] 4 3" xfId="210"/>
    <cellStyle name="Comma [0] 4 4" xfId="211"/>
    <cellStyle name="Comma [0] 5" xfId="212"/>
    <cellStyle name="Comma [0] 5 2" xfId="213"/>
    <cellStyle name="Comma [0] 5 3" xfId="214"/>
    <cellStyle name="Comma [0] 5 4" xfId="215"/>
    <cellStyle name="Comma [0] 6" xfId="216"/>
    <cellStyle name="Comma [0] 6 2" xfId="217"/>
    <cellStyle name="Comma [0] 6 3" xfId="218"/>
    <cellStyle name="Comma [0] 6 4" xfId="219"/>
    <cellStyle name="Comma [0] 7" xfId="220"/>
    <cellStyle name="Comma [0] 7 2" xfId="221"/>
    <cellStyle name="Comma [0] 7 3" xfId="222"/>
    <cellStyle name="Comma [0] 8" xfId="223"/>
    <cellStyle name="Comma [0] 8 2" xfId="224"/>
    <cellStyle name="Comma [0] 9" xfId="225"/>
    <cellStyle name="Comma [1]" xfId="226"/>
    <cellStyle name="Comma 10" xfId="227"/>
    <cellStyle name="Comma 10 2" xfId="228"/>
    <cellStyle name="Comma 10 2 2" xfId="229"/>
    <cellStyle name="Comma 11" xfId="230"/>
    <cellStyle name="Comma 11 2" xfId="231"/>
    <cellStyle name="Comma 11 2 2" xfId="232"/>
    <cellStyle name="Comma 11 3" xfId="233"/>
    <cellStyle name="Comma 12" xfId="234"/>
    <cellStyle name="Comma 12 2" xfId="235"/>
    <cellStyle name="Comma 12 3" xfId="236"/>
    <cellStyle name="Comma 12 4" xfId="237"/>
    <cellStyle name="Comma 13" xfId="238"/>
    <cellStyle name="Comma 13 2" xfId="239"/>
    <cellStyle name="Comma 13 3" xfId="240"/>
    <cellStyle name="Comma 13 4" xfId="241"/>
    <cellStyle name="Comma 14" xfId="242"/>
    <cellStyle name="Comma 14 2" xfId="243"/>
    <cellStyle name="Comma 14 2 2" xfId="244"/>
    <cellStyle name="Comma 14 3" xfId="245"/>
    <cellStyle name="Comma 15" xfId="246"/>
    <cellStyle name="Comma 15 2" xfId="247"/>
    <cellStyle name="Comma 15 3" xfId="248"/>
    <cellStyle name="Comma 15 4" xfId="249"/>
    <cellStyle name="Comma 16" xfId="250"/>
    <cellStyle name="Comma 16 2" xfId="251"/>
    <cellStyle name="Comma 17" xfId="252"/>
    <cellStyle name="Comma 17 2" xfId="253"/>
    <cellStyle name="Comma 18" xfId="254"/>
    <cellStyle name="Comma 18 2" xfId="255"/>
    <cellStyle name="Comma 19" xfId="256"/>
    <cellStyle name="Comma 19 2" xfId="257"/>
    <cellStyle name="Comma 2" xfId="258"/>
    <cellStyle name="Comma 2 10" xfId="259"/>
    <cellStyle name="Comma 2 11" xfId="260"/>
    <cellStyle name="Comma 2 12" xfId="261"/>
    <cellStyle name="Comma 2 13" xfId="3480"/>
    <cellStyle name="Comma 2 2" xfId="262"/>
    <cellStyle name="Comma 2 2 2" xfId="263"/>
    <cellStyle name="Comma 2 2 3" xfId="264"/>
    <cellStyle name="Comma 2 3" xfId="265"/>
    <cellStyle name="Comma 2 3 2" xfId="266"/>
    <cellStyle name="Comma 2 3 3" xfId="267"/>
    <cellStyle name="Comma 2 3 4" xfId="268"/>
    <cellStyle name="Comma 2 4" xfId="269"/>
    <cellStyle name="Comma 2 4 2" xfId="270"/>
    <cellStyle name="Comma 2 4 3" xfId="271"/>
    <cellStyle name="Comma 2 4 4" xfId="272"/>
    <cellStyle name="Comma 2 5" xfId="273"/>
    <cellStyle name="Comma 2 5 2" xfId="274"/>
    <cellStyle name="Comma 2 6" xfId="275"/>
    <cellStyle name="Comma 2 6 2" xfId="276"/>
    <cellStyle name="Comma 2 6 3" xfId="277"/>
    <cellStyle name="Comma 2 7" xfId="278"/>
    <cellStyle name="Comma 2 7 2" xfId="279"/>
    <cellStyle name="Comma 2 8" xfId="280"/>
    <cellStyle name="Comma 2 8 2" xfId="281"/>
    <cellStyle name="Comma 2 9" xfId="282"/>
    <cellStyle name="Comma 20" xfId="283"/>
    <cellStyle name="Comma 20 2" xfId="284"/>
    <cellStyle name="Comma 20 3" xfId="285"/>
    <cellStyle name="Comma 21" xfId="286"/>
    <cellStyle name="Comma 22" xfId="287"/>
    <cellStyle name="Comma 23" xfId="288"/>
    <cellStyle name="Comma 23 2" xfId="289"/>
    <cellStyle name="Comma 23 3" xfId="290"/>
    <cellStyle name="Comma 24" xfId="291"/>
    <cellStyle name="Comma 24 2" xfId="292"/>
    <cellStyle name="Comma 25" xfId="293"/>
    <cellStyle name="Comma 25 2" xfId="294"/>
    <cellStyle name="Comma 25 3" xfId="295"/>
    <cellStyle name="Comma 26" xfId="296"/>
    <cellStyle name="Comma 26 2" xfId="297"/>
    <cellStyle name="Comma 26 3" xfId="298"/>
    <cellStyle name="Comma 27" xfId="299"/>
    <cellStyle name="Comma 27 2" xfId="300"/>
    <cellStyle name="Comma 28" xfId="301"/>
    <cellStyle name="Comma 28 2" xfId="302"/>
    <cellStyle name="Comma 29" xfId="303"/>
    <cellStyle name="Comma 29 2" xfId="304"/>
    <cellStyle name="Comma 3" xfId="2"/>
    <cellStyle name="Comma 3 2" xfId="305"/>
    <cellStyle name="Comma 3 2 2" xfId="306"/>
    <cellStyle name="Comma 3 2 2 2" xfId="307"/>
    <cellStyle name="Comma 3 2 3" xfId="308"/>
    <cellStyle name="Comma 3 3" xfId="309"/>
    <cellStyle name="Comma 3 3 2" xfId="310"/>
    <cellStyle name="Comma 3 4" xfId="311"/>
    <cellStyle name="Comma 3 4 2" xfId="312"/>
    <cellStyle name="Comma 3 5" xfId="313"/>
    <cellStyle name="Comma 3 6" xfId="314"/>
    <cellStyle name="Comma 30" xfId="315"/>
    <cellStyle name="Comma 30 2" xfId="316"/>
    <cellStyle name="Comma 31" xfId="317"/>
    <cellStyle name="Comma 31 2" xfId="318"/>
    <cellStyle name="Comma 32" xfId="319"/>
    <cellStyle name="Comma 32 2" xfId="320"/>
    <cellStyle name="Comma 33" xfId="321"/>
    <cellStyle name="Comma 33 2" xfId="322"/>
    <cellStyle name="Comma 34" xfId="323"/>
    <cellStyle name="Comma 34 2" xfId="324"/>
    <cellStyle name="Comma 35" xfId="325"/>
    <cellStyle name="Comma 35 2" xfId="326"/>
    <cellStyle name="Comma 36" xfId="327"/>
    <cellStyle name="Comma 36 2" xfId="328"/>
    <cellStyle name="Comma 37" xfId="329"/>
    <cellStyle name="Comma 38" xfId="330"/>
    <cellStyle name="Comma 39" xfId="331"/>
    <cellStyle name="Comma 4" xfId="332"/>
    <cellStyle name="Comma 4 2" xfId="333"/>
    <cellStyle name="Comma 4 2 2" xfId="334"/>
    <cellStyle name="Comma 4 2 3" xfId="335"/>
    <cellStyle name="Comma 4 2 4" xfId="336"/>
    <cellStyle name="Comma 4 3" xfId="337"/>
    <cellStyle name="Comma 4 3 2" xfId="338"/>
    <cellStyle name="Comma 4 4" xfId="339"/>
    <cellStyle name="Comma 4 4 2" xfId="340"/>
    <cellStyle name="Comma 4 5" xfId="341"/>
    <cellStyle name="Comma 4 6" xfId="342"/>
    <cellStyle name="Comma 4 7" xfId="343"/>
    <cellStyle name="Comma 4 8" xfId="344"/>
    <cellStyle name="Comma 40" xfId="345"/>
    <cellStyle name="Comma 41" xfId="346"/>
    <cellStyle name="Comma 42" xfId="347"/>
    <cellStyle name="Comma 43" xfId="348"/>
    <cellStyle name="Comma 44" xfId="349"/>
    <cellStyle name="Comma 45" xfId="350"/>
    <cellStyle name="Comma 46" xfId="351"/>
    <cellStyle name="Comma 47" xfId="352"/>
    <cellStyle name="Comma 48" xfId="353"/>
    <cellStyle name="Comma 49" xfId="354"/>
    <cellStyle name="Comma 5" xfId="355"/>
    <cellStyle name="Comma 5 2" xfId="356"/>
    <cellStyle name="Comma 5 2 2" xfId="357"/>
    <cellStyle name="Comma 5 2 3" xfId="358"/>
    <cellStyle name="Comma 5 3" xfId="359"/>
    <cellStyle name="Comma 5 3 2" xfId="360"/>
    <cellStyle name="Comma 5 4" xfId="361"/>
    <cellStyle name="Comma 5 5" xfId="362"/>
    <cellStyle name="Comma 50" xfId="363"/>
    <cellStyle name="Comma 51" xfId="364"/>
    <cellStyle name="Comma 52" xfId="365"/>
    <cellStyle name="Comma 53" xfId="366"/>
    <cellStyle name="Comma 54" xfId="367"/>
    <cellStyle name="Comma 55" xfId="368"/>
    <cellStyle name="Comma 56" xfId="369"/>
    <cellStyle name="Comma 57" xfId="370"/>
    <cellStyle name="Comma 58" xfId="371"/>
    <cellStyle name="Comma 59" xfId="372"/>
    <cellStyle name="Comma 6" xfId="373"/>
    <cellStyle name="Comma 6 2" xfId="374"/>
    <cellStyle name="Comma 6 2 2" xfId="375"/>
    <cellStyle name="Comma 6 2 3" xfId="376"/>
    <cellStyle name="Comma 6 3" xfId="377"/>
    <cellStyle name="Comma 6 4" xfId="378"/>
    <cellStyle name="Comma 6 5" xfId="379"/>
    <cellStyle name="Comma 60" xfId="380"/>
    <cellStyle name="Comma 61" xfId="381"/>
    <cellStyle name="Comma 62" xfId="382"/>
    <cellStyle name="Comma 63" xfId="383"/>
    <cellStyle name="Comma 64" xfId="384"/>
    <cellStyle name="Comma 64 2" xfId="385"/>
    <cellStyle name="Comma 65" xfId="386"/>
    <cellStyle name="Comma 66" xfId="387"/>
    <cellStyle name="Comma 66 2" xfId="388"/>
    <cellStyle name="Comma 67" xfId="389"/>
    <cellStyle name="Comma 68" xfId="390"/>
    <cellStyle name="Comma 68 2" xfId="391"/>
    <cellStyle name="Comma 69" xfId="392"/>
    <cellStyle name="Comma 7" xfId="393"/>
    <cellStyle name="Comma 7 2" xfId="394"/>
    <cellStyle name="Comma 7 2 2" xfId="395"/>
    <cellStyle name="Comma 7 3" xfId="396"/>
    <cellStyle name="Comma 7 3 2" xfId="397"/>
    <cellStyle name="Comma 7 4" xfId="398"/>
    <cellStyle name="Comma 70" xfId="399"/>
    <cellStyle name="Comma 71" xfId="400"/>
    <cellStyle name="Comma 71 2" xfId="401"/>
    <cellStyle name="Comma 72" xfId="402"/>
    <cellStyle name="Comma 73" xfId="403"/>
    <cellStyle name="Comma 74" xfId="404"/>
    <cellStyle name="Comma 75" xfId="405"/>
    <cellStyle name="Comma 76" xfId="406"/>
    <cellStyle name="Comma 77" xfId="407"/>
    <cellStyle name="Comma 78" xfId="408"/>
    <cellStyle name="Comma 79" xfId="409"/>
    <cellStyle name="Comma 8" xfId="410"/>
    <cellStyle name="Comma 8 2" xfId="411"/>
    <cellStyle name="Comma 8 2 2" xfId="412"/>
    <cellStyle name="Comma 8 2 3" xfId="413"/>
    <cellStyle name="Comma 8 3" xfId="414"/>
    <cellStyle name="Comma 80" xfId="415"/>
    <cellStyle name="Comma 81" xfId="416"/>
    <cellStyle name="Comma 82" xfId="417"/>
    <cellStyle name="Comma 83" xfId="418"/>
    <cellStyle name="Comma 84" xfId="419"/>
    <cellStyle name="Comma 85" xfId="420"/>
    <cellStyle name="Comma 85 2" xfId="421"/>
    <cellStyle name="Comma 86" xfId="422"/>
    <cellStyle name="Comma 87" xfId="423"/>
    <cellStyle name="Comma 88" xfId="424"/>
    <cellStyle name="Comma 89" xfId="425"/>
    <cellStyle name="Comma 9" xfId="426"/>
    <cellStyle name="Comma 9 2" xfId="427"/>
    <cellStyle name="Comma 9 2 2" xfId="428"/>
    <cellStyle name="Comma 90" xfId="429"/>
    <cellStyle name="Comma 91" xfId="430"/>
    <cellStyle name="Comma 92" xfId="431"/>
    <cellStyle name="Comma 93" xfId="432"/>
    <cellStyle name="Comma 94" xfId="433"/>
    <cellStyle name="Comma 95" xfId="434"/>
    <cellStyle name="Comma 96" xfId="435"/>
    <cellStyle name="Comma 97" xfId="436"/>
    <cellStyle name="Comma 98" xfId="437"/>
    <cellStyle name="Comma 99" xfId="438"/>
    <cellStyle name="Currency 2" xfId="439"/>
    <cellStyle name="DataHeaderRowStyle" xfId="440"/>
    <cellStyle name="DataHeaderRowStyle 2" xfId="441"/>
    <cellStyle name="DataHeaderRowStyleRight" xfId="442"/>
    <cellStyle name="DataHeaderRowStyleRight 2" xfId="443"/>
    <cellStyle name="DataRowFootnoteStyle" xfId="444"/>
    <cellStyle name="DataRowFootnoteStyle 2" xfId="445"/>
    <cellStyle name="DataRowFootnoteStyle 3" xfId="446"/>
    <cellStyle name="DataRowFootnoteStyle 4" xfId="447"/>
    <cellStyle name="DataRowStyle" xfId="448"/>
    <cellStyle name="DataRowStyle 2" xfId="449"/>
    <cellStyle name="DataRowStyle 3" xfId="450"/>
    <cellStyle name="DataRowStyle 4" xfId="451"/>
    <cellStyle name="DataRowStyleRight" xfId="452"/>
    <cellStyle name="DataRowStyleRight 2" xfId="453"/>
    <cellStyle name="DataStyle" xfId="454"/>
    <cellStyle name="DataStyle 2" xfId="455"/>
    <cellStyle name="DataStyleBold" xfId="456"/>
    <cellStyle name="DataStyleBold 2" xfId="457"/>
    <cellStyle name="DataStyleBoldPrecision" xfId="458"/>
    <cellStyle name="DataStyleBoldPrecision 2" xfId="459"/>
    <cellStyle name="DataStyleItalic" xfId="460"/>
    <cellStyle name="DataStyleItalic 2" xfId="461"/>
    <cellStyle name="DataStyleItalicPrecision" xfId="462"/>
    <cellStyle name="DataStyleItalicPrecision 2" xfId="463"/>
    <cellStyle name="DataStylePrecision" xfId="464"/>
    <cellStyle name="DataStylePrecision 2" xfId="465"/>
    <cellStyle name="DataStylePrecision 3" xfId="466"/>
    <cellStyle name="DataStylePrecision 4" xfId="467"/>
    <cellStyle name="DateHeader" xfId="468"/>
    <cellStyle name="DateHeader 2" xfId="469"/>
    <cellStyle name="DateHeader 3" xfId="470"/>
    <cellStyle name="DateHeader 4" xfId="471"/>
    <cellStyle name="DatePeriodHeader" xfId="472"/>
    <cellStyle name="DatePeriodHeaderFootnote" xfId="473"/>
    <cellStyle name="DatePeriodHeaderFootnote 2" xfId="474"/>
    <cellStyle name="DatePeriodHeaderFootnote 2 2" xfId="3508"/>
    <cellStyle name="DatePeriodHeaderFootnote 3" xfId="475"/>
    <cellStyle name="DatePeriodHeaderFootnote 3 2" xfId="3509"/>
    <cellStyle name="DatePeriodHeaderFootnote 4" xfId="476"/>
    <cellStyle name="DatePeriodHeaderFootnote 4 2" xfId="3510"/>
    <cellStyle name="DatePeriodHeaderFootnote 5" xfId="3511"/>
    <cellStyle name="DatePeriodHeaderLeft" xfId="477"/>
    <cellStyle name="DatePeriodHeaderLeft 2" xfId="478"/>
    <cellStyle name="Encabezado 1" xfId="479"/>
    <cellStyle name="Encabezado 1 2" xfId="480"/>
    <cellStyle name="Encabezado 1 3" xfId="481"/>
    <cellStyle name="Encabezado 1 4" xfId="482"/>
    <cellStyle name="Encabezado 1 5" xfId="483"/>
    <cellStyle name="Encabezado 1 6" xfId="484"/>
    <cellStyle name="Encabezado 1 7" xfId="485"/>
    <cellStyle name="Encabezado 2" xfId="486"/>
    <cellStyle name="Encabezado 2 2" xfId="487"/>
    <cellStyle name="Encabezado 2 3" xfId="488"/>
    <cellStyle name="Encabezado 2 4" xfId="489"/>
    <cellStyle name="Encabezado 2 5" xfId="490"/>
    <cellStyle name="Encabezado 2 6" xfId="491"/>
    <cellStyle name="Encabezado 2 7" xfId="492"/>
    <cellStyle name="Énfasis1 2" xfId="493"/>
    <cellStyle name="Énfasis1 3" xfId="494"/>
    <cellStyle name="Énfasis1 4" xfId="495"/>
    <cellStyle name="Énfasis2 2" xfId="496"/>
    <cellStyle name="Énfasis2 3" xfId="497"/>
    <cellStyle name="Énfasis2 4" xfId="498"/>
    <cellStyle name="Énfasis3 2" xfId="499"/>
    <cellStyle name="Énfasis3 3" xfId="500"/>
    <cellStyle name="Énfasis3 4" xfId="501"/>
    <cellStyle name="Énfasis4 2" xfId="502"/>
    <cellStyle name="Énfasis4 3" xfId="503"/>
    <cellStyle name="Énfasis4 4" xfId="504"/>
    <cellStyle name="Énfasis5 2" xfId="505"/>
    <cellStyle name="Énfasis5 3" xfId="506"/>
    <cellStyle name="Énfasis5 4" xfId="507"/>
    <cellStyle name="Énfasis6 2" xfId="508"/>
    <cellStyle name="Énfasis6 3" xfId="509"/>
    <cellStyle name="Énfasis6 4" xfId="510"/>
    <cellStyle name="Entrada 2" xfId="511"/>
    <cellStyle name="Entrada 3" xfId="512"/>
    <cellStyle name="Entrada 4" xfId="513"/>
    <cellStyle name="Excel Built-in Normal" xfId="514"/>
    <cellStyle name="Excel Built-in Normal 1" xfId="3479"/>
    <cellStyle name="Excel Built-in Normal 2" xfId="3481"/>
    <cellStyle name="Explanatory Text 2" xfId="515"/>
    <cellStyle name="Fecha" xfId="516"/>
    <cellStyle name="Fecha 10" xfId="517"/>
    <cellStyle name="Fecha 11" xfId="518"/>
    <cellStyle name="Fecha 12" xfId="519"/>
    <cellStyle name="Fecha 13" xfId="520"/>
    <cellStyle name="Fecha 14" xfId="521"/>
    <cellStyle name="Fecha 15" xfId="522"/>
    <cellStyle name="Fecha 16" xfId="523"/>
    <cellStyle name="Fecha 17" xfId="524"/>
    <cellStyle name="Fecha 18" xfId="525"/>
    <cellStyle name="Fecha 19" xfId="526"/>
    <cellStyle name="Fecha 2" xfId="527"/>
    <cellStyle name="Fecha 3" xfId="528"/>
    <cellStyle name="Fecha 4" xfId="529"/>
    <cellStyle name="Fecha 5" xfId="530"/>
    <cellStyle name="Fecha 6" xfId="531"/>
    <cellStyle name="Fecha 7" xfId="532"/>
    <cellStyle name="Fecha 8" xfId="533"/>
    <cellStyle name="Fecha 9" xfId="534"/>
    <cellStyle name="Fijo" xfId="535"/>
    <cellStyle name="Fijo 10" xfId="536"/>
    <cellStyle name="Fijo 11" xfId="537"/>
    <cellStyle name="Fijo 12" xfId="538"/>
    <cellStyle name="Fijo 13" xfId="539"/>
    <cellStyle name="Fijo 14" xfId="540"/>
    <cellStyle name="Fijo 15" xfId="541"/>
    <cellStyle name="Fijo 16" xfId="542"/>
    <cellStyle name="Fijo 17" xfId="543"/>
    <cellStyle name="Fijo 18" xfId="544"/>
    <cellStyle name="Fijo 19" xfId="545"/>
    <cellStyle name="Fijo 2" xfId="546"/>
    <cellStyle name="Fijo 3" xfId="547"/>
    <cellStyle name="Fijo 4" xfId="548"/>
    <cellStyle name="Fijo 5" xfId="549"/>
    <cellStyle name="Fijo 6" xfId="550"/>
    <cellStyle name="Fijo 7" xfId="551"/>
    <cellStyle name="Fijo 8" xfId="552"/>
    <cellStyle name="Fijo 9" xfId="553"/>
    <cellStyle name="FootnoteHeader" xfId="554"/>
    <cellStyle name="FootnoteHeader 2" xfId="555"/>
    <cellStyle name="FootnoteHeader 2 2" xfId="3512"/>
    <cellStyle name="FootnoteHeader 3" xfId="556"/>
    <cellStyle name="FootnoteHeader 3 2" xfId="3513"/>
    <cellStyle name="FootnoteHeader 4" xfId="557"/>
    <cellStyle name="FootnoteHeader 4 2" xfId="3514"/>
    <cellStyle name="FootnoteHeader 5" xfId="558"/>
    <cellStyle name="FootnoteHeader 5 2" xfId="3515"/>
    <cellStyle name="FootnoteHeader 6" xfId="559"/>
    <cellStyle name="FootnoteHeader 6 2" xfId="3516"/>
    <cellStyle name="FootnoteHeader 7" xfId="3517"/>
    <cellStyle name="FootnoteStyle" xfId="560"/>
    <cellStyle name="FootnoteStyle 2" xfId="561"/>
    <cellStyle name="FootnoteStyleFirstExtraRow" xfId="562"/>
    <cellStyle name="FootnoteStyleFirstExtraRow 2" xfId="563"/>
    <cellStyle name="FootnoteStyleFirstRow" xfId="564"/>
    <cellStyle name="FootnoteStyleFirstRow 2" xfId="565"/>
    <cellStyle name="FootnoteStyleFirstRowNormal" xfId="566"/>
    <cellStyle name="FootnoteStyleFirstRowNormal 2" xfId="567"/>
    <cellStyle name="format cells" xfId="568"/>
    <cellStyle name="Good 2" xfId="569"/>
    <cellStyle name="Good 2 2" xfId="570"/>
    <cellStyle name="Good 3" xfId="571"/>
    <cellStyle name="Header" xfId="572"/>
    <cellStyle name="Header1" xfId="573"/>
    <cellStyle name="Header1 2" xfId="574"/>
    <cellStyle name="Header1 3" xfId="575"/>
    <cellStyle name="Header1Left" xfId="576"/>
    <cellStyle name="Header1Left 2" xfId="577"/>
    <cellStyle name="Header1Left 2 2" xfId="3518"/>
    <cellStyle name="Header1Left 3" xfId="578"/>
    <cellStyle name="Header1Left 3 2" xfId="3519"/>
    <cellStyle name="Header1Left 4" xfId="579"/>
    <cellStyle name="Header1Left 4 2" xfId="3520"/>
    <cellStyle name="Header1Left 5" xfId="580"/>
    <cellStyle name="Header1Left 5 2" xfId="3521"/>
    <cellStyle name="Header1Left 6" xfId="581"/>
    <cellStyle name="Header1Left 6 2" xfId="3522"/>
    <cellStyle name="Header1Left 7" xfId="3523"/>
    <cellStyle name="Header1Right" xfId="582"/>
    <cellStyle name="Header1Right 2" xfId="583"/>
    <cellStyle name="Header1Right 2 2" xfId="3524"/>
    <cellStyle name="Header1Right 3" xfId="584"/>
    <cellStyle name="Header1Right 3 2" xfId="3525"/>
    <cellStyle name="Header1Right 4" xfId="585"/>
    <cellStyle name="Header1Right 4 2" xfId="3526"/>
    <cellStyle name="Header1Right 5" xfId="586"/>
    <cellStyle name="Header1Right 5 2" xfId="3527"/>
    <cellStyle name="Header1Right 6" xfId="587"/>
    <cellStyle name="Header1Right 6 2" xfId="3528"/>
    <cellStyle name="Header1Right 7" xfId="3529"/>
    <cellStyle name="Header2" xfId="588"/>
    <cellStyle name="Header2Right" xfId="589"/>
    <cellStyle name="HeaderOverTable1Left" xfId="590"/>
    <cellStyle name="HeaderOverTable1Right" xfId="591"/>
    <cellStyle name="HeaderOverTableLeft" xfId="592"/>
    <cellStyle name="HeaderOverTableRight" xfId="593"/>
    <cellStyle name="Heading 1 2" xfId="594"/>
    <cellStyle name="Heading 2 2" xfId="595"/>
    <cellStyle name="Heading 3 2" xfId="596"/>
    <cellStyle name="Heading 4 2" xfId="597"/>
    <cellStyle name="Hide" xfId="598"/>
    <cellStyle name="Hyperlink 2" xfId="599"/>
    <cellStyle name="Hyperlink 3" xfId="600"/>
    <cellStyle name="Incorrecto 2" xfId="601"/>
    <cellStyle name="Incorrecto 3" xfId="602"/>
    <cellStyle name="Incorrecto 4" xfId="603"/>
    <cellStyle name="Input 2" xfId="604"/>
    <cellStyle name="Input 2 2" xfId="605"/>
    <cellStyle name="Input 3" xfId="606"/>
    <cellStyle name="ItalicDataRowStyle" xfId="607"/>
    <cellStyle name="ItalicDataRowStyle 2" xfId="608"/>
    <cellStyle name="ItalicDataRowStyleRight" xfId="609"/>
    <cellStyle name="ItalicDataRowStyleRight 2" xfId="610"/>
    <cellStyle name="ItalicStyle" xfId="611"/>
    <cellStyle name="ItalicStyle 2" xfId="612"/>
    <cellStyle name="Linked Cell 2" xfId="613"/>
    <cellStyle name="Millares [0]_PROD.CRUDO" xfId="614"/>
    <cellStyle name="Millares 2" xfId="615"/>
    <cellStyle name="Millares_ESTADISTICAS DE PRODUCCION E INVERSION DE CONCESIONES" xfId="616"/>
    <cellStyle name="Monetario0" xfId="617"/>
    <cellStyle name="Monetario0 10" xfId="618"/>
    <cellStyle name="Monetario0 11" xfId="619"/>
    <cellStyle name="Monetario0 12" xfId="620"/>
    <cellStyle name="Monetario0 13" xfId="621"/>
    <cellStyle name="Monetario0 14" xfId="622"/>
    <cellStyle name="Monetario0 15" xfId="623"/>
    <cellStyle name="Monetario0 16" xfId="624"/>
    <cellStyle name="Monetario0 17" xfId="625"/>
    <cellStyle name="Monetario0 18" xfId="626"/>
    <cellStyle name="Monetario0 19" xfId="627"/>
    <cellStyle name="Monetario0 2" xfId="628"/>
    <cellStyle name="Monetario0 3" xfId="629"/>
    <cellStyle name="Monetario0 4" xfId="630"/>
    <cellStyle name="Monetario0 5" xfId="631"/>
    <cellStyle name="Monetario0 6" xfId="632"/>
    <cellStyle name="Monetario0 7" xfId="633"/>
    <cellStyle name="Monetario0 8" xfId="634"/>
    <cellStyle name="Monetario0 9" xfId="635"/>
    <cellStyle name="Neutral 2" xfId="636"/>
    <cellStyle name="Neutral 2 2" xfId="637"/>
    <cellStyle name="Neutral 2 3" xfId="638"/>
    <cellStyle name="Neutral 3" xfId="639"/>
    <cellStyle name="Neutral 4" xfId="640"/>
    <cellStyle name="Neutral 5" xfId="641"/>
    <cellStyle name="Normal" xfId="0" builtinId="0"/>
    <cellStyle name="Normal 10" xfId="642"/>
    <cellStyle name="Normal 10 2" xfId="643"/>
    <cellStyle name="Normal 10 2 2" xfId="644"/>
    <cellStyle name="Normal 10 2 3" xfId="3530"/>
    <cellStyle name="Normal 10 3" xfId="645"/>
    <cellStyle name="Normal 11" xfId="646"/>
    <cellStyle name="Normal 11 2" xfId="647"/>
    <cellStyle name="Normal 11 2 2" xfId="3531"/>
    <cellStyle name="Normal 11 3" xfId="648"/>
    <cellStyle name="Normal 11 4" xfId="649"/>
    <cellStyle name="Normal 12" xfId="650"/>
    <cellStyle name="Normal 12 2" xfId="651"/>
    <cellStyle name="Normal 12 3" xfId="652"/>
    <cellStyle name="Normal 13" xfId="653"/>
    <cellStyle name="Normal 13 2" xfId="654"/>
    <cellStyle name="Normal 13 3" xfId="655"/>
    <cellStyle name="Normal 14" xfId="656"/>
    <cellStyle name="Normal 14 2" xfId="657"/>
    <cellStyle name="Normal 14 3" xfId="658"/>
    <cellStyle name="Normal 15" xfId="659"/>
    <cellStyle name="Normal 15 2" xfId="660"/>
    <cellStyle name="Normal 15 3" xfId="661"/>
    <cellStyle name="Normal 16" xfId="662"/>
    <cellStyle name="Normal 16 2" xfId="663"/>
    <cellStyle name="Normal 16 3" xfId="664"/>
    <cellStyle name="Normal 16 4" xfId="665"/>
    <cellStyle name="Normal 17" xfId="666"/>
    <cellStyle name="Normal 17 2" xfId="667"/>
    <cellStyle name="Normal 18" xfId="668"/>
    <cellStyle name="Normal 19" xfId="669"/>
    <cellStyle name="Normal 19 2" xfId="670"/>
    <cellStyle name="Normal 2" xfId="671"/>
    <cellStyle name="Normal 2 10" xfId="672"/>
    <cellStyle name="Normal 2 10 2" xfId="673"/>
    <cellStyle name="Normal 2 10 3" xfId="674"/>
    <cellStyle name="Normal 2 10 4" xfId="675"/>
    <cellStyle name="Normal 2 10 5" xfId="676"/>
    <cellStyle name="Normal 2 10 6" xfId="677"/>
    <cellStyle name="Normal 2 10 7" xfId="678"/>
    <cellStyle name="Normal 2 11" xfId="679"/>
    <cellStyle name="Normal 2 11 2" xfId="680"/>
    <cellStyle name="Normal 2 11 3" xfId="681"/>
    <cellStyle name="Normal 2 11 4" xfId="682"/>
    <cellStyle name="Normal 2 11 5" xfId="683"/>
    <cellStyle name="Normal 2 11 6" xfId="684"/>
    <cellStyle name="Normal 2 11 7" xfId="685"/>
    <cellStyle name="Normal 2 12" xfId="686"/>
    <cellStyle name="Normal 2 12 2" xfId="687"/>
    <cellStyle name="Normal 2 12 3" xfId="688"/>
    <cellStyle name="Normal 2 12 4" xfId="689"/>
    <cellStyle name="Normal 2 12 5" xfId="690"/>
    <cellStyle name="Normal 2 12 6" xfId="691"/>
    <cellStyle name="Normal 2 12 7" xfId="692"/>
    <cellStyle name="Normal 2 13" xfId="693"/>
    <cellStyle name="Normal 2 13 2" xfId="694"/>
    <cellStyle name="Normal 2 13 3" xfId="695"/>
    <cellStyle name="Normal 2 13 4" xfId="696"/>
    <cellStyle name="Normal 2 14" xfId="697"/>
    <cellStyle name="Normal 2 14 2" xfId="698"/>
    <cellStyle name="Normal 2 14 3" xfId="699"/>
    <cellStyle name="Normal 2 14 4" xfId="700"/>
    <cellStyle name="Normal 2 15" xfId="701"/>
    <cellStyle name="Normal 2 15 2" xfId="702"/>
    <cellStyle name="Normal 2 15 3" xfId="703"/>
    <cellStyle name="Normal 2 15 4" xfId="704"/>
    <cellStyle name="Normal 2 16" xfId="705"/>
    <cellStyle name="Normal 2 17" xfId="706"/>
    <cellStyle name="Normal 2 18" xfId="707"/>
    <cellStyle name="Normal 2 19" xfId="708"/>
    <cellStyle name="Normal 2 19 2" xfId="709"/>
    <cellStyle name="Normal 2 2" xfId="710"/>
    <cellStyle name="Normal 2 2 10" xfId="711"/>
    <cellStyle name="Normal 2 2 11" xfId="712"/>
    <cellStyle name="Normal 2 2 12" xfId="713"/>
    <cellStyle name="Normal 2 2 13" xfId="714"/>
    <cellStyle name="Normal 2 2 14" xfId="715"/>
    <cellStyle name="Normal 2 2 15" xfId="716"/>
    <cellStyle name="Normal 2 2 16" xfId="717"/>
    <cellStyle name="Normal 2 2 2" xfId="718"/>
    <cellStyle name="Normal 2 2 2 2" xfId="719"/>
    <cellStyle name="Normal 2 2 2 2 2" xfId="720"/>
    <cellStyle name="Normal 2 2 2 2 2 2" xfId="721"/>
    <cellStyle name="Normal 2 2 2 2 2 2 2" xfId="3532"/>
    <cellStyle name="Normal 2 2 2 2 2 3" xfId="3533"/>
    <cellStyle name="Normal 2 2 2 2 3" xfId="3534"/>
    <cellStyle name="Normal 2 2 2 3" xfId="722"/>
    <cellStyle name="Normal 2 2 2 3 2" xfId="3535"/>
    <cellStyle name="Normal 2 2 2 4" xfId="723"/>
    <cellStyle name="Normal 2 2 2 5" xfId="724"/>
    <cellStyle name="Normal 2 2 3" xfId="725"/>
    <cellStyle name="Normal 2 2 3 2" xfId="726"/>
    <cellStyle name="Normal 2 2 3 2 2" xfId="3536"/>
    <cellStyle name="Normal 2 2 3 3" xfId="727"/>
    <cellStyle name="Normal 2 2 4" xfId="728"/>
    <cellStyle name="Normal 2 2 4 2" xfId="729"/>
    <cellStyle name="Normal 2 2 4 3" xfId="730"/>
    <cellStyle name="Normal 2 2 4 3 2" xfId="3537"/>
    <cellStyle name="Normal 2 2 5" xfId="731"/>
    <cellStyle name="Normal 2 2 5 2" xfId="732"/>
    <cellStyle name="Normal 2 2 5 3" xfId="733"/>
    <cellStyle name="Normal 2 2 6" xfId="734"/>
    <cellStyle name="Normal 2 2 7" xfId="735"/>
    <cellStyle name="Normal 2 2 8" xfId="736"/>
    <cellStyle name="Normal 2 2 9" xfId="737"/>
    <cellStyle name="Normal 2 20" xfId="738"/>
    <cellStyle name="Normal 2 20 2" xfId="739"/>
    <cellStyle name="Normal 2 21" xfId="740"/>
    <cellStyle name="Normal 2 22" xfId="741"/>
    <cellStyle name="Normal 2 23" xfId="3478"/>
    <cellStyle name="Normal 2 3" xfId="742"/>
    <cellStyle name="Normal 2 3 10" xfId="743"/>
    <cellStyle name="Normal 2 3 11" xfId="744"/>
    <cellStyle name="Normal 2 3 12" xfId="745"/>
    <cellStyle name="Normal 2 3 13" xfId="746"/>
    <cellStyle name="Normal 2 3 14" xfId="747"/>
    <cellStyle name="Normal 2 3 15" xfId="748"/>
    <cellStyle name="Normal 2 3 16" xfId="749"/>
    <cellStyle name="Normal 2 3 16 2" xfId="750"/>
    <cellStyle name="Normal 2 3 17" xfId="751"/>
    <cellStyle name="Normal 2 3 17 2" xfId="3538"/>
    <cellStyle name="Normal 2 3 18" xfId="752"/>
    <cellStyle name="Normal 2 3 2" xfId="753"/>
    <cellStyle name="Normal 2 3 3" xfId="754"/>
    <cellStyle name="Normal 2 3 4" xfId="755"/>
    <cellStyle name="Normal 2 3 5" xfId="756"/>
    <cellStyle name="Normal 2 3 6" xfId="757"/>
    <cellStyle name="Normal 2 3 7" xfId="758"/>
    <cellStyle name="Normal 2 3 8" xfId="759"/>
    <cellStyle name="Normal 2 3 9" xfId="760"/>
    <cellStyle name="Normal 2 4" xfId="761"/>
    <cellStyle name="Normal 2 4 10" xfId="762"/>
    <cellStyle name="Normal 2 4 11" xfId="763"/>
    <cellStyle name="Normal 2 4 12" xfId="764"/>
    <cellStyle name="Normal 2 4 13" xfId="765"/>
    <cellStyle name="Normal 2 4 14" xfId="766"/>
    <cellStyle name="Normal 2 4 15" xfId="767"/>
    <cellStyle name="Normal 2 4 16" xfId="768"/>
    <cellStyle name="Normal 2 4 17" xfId="769"/>
    <cellStyle name="Normal 2 4 18" xfId="770"/>
    <cellStyle name="Normal 2 4 2" xfId="771"/>
    <cellStyle name="Normal 2 4 3" xfId="772"/>
    <cellStyle name="Normal 2 4 4" xfId="773"/>
    <cellStyle name="Normal 2 4 5" xfId="774"/>
    <cellStyle name="Normal 2 4 6" xfId="775"/>
    <cellStyle name="Normal 2 4 7" xfId="776"/>
    <cellStyle name="Normal 2 4 8" xfId="777"/>
    <cellStyle name="Normal 2 4 9" xfId="778"/>
    <cellStyle name="Normal 2 5" xfId="779"/>
    <cellStyle name="Normal 2 5 10" xfId="780"/>
    <cellStyle name="Normal 2 5 11" xfId="781"/>
    <cellStyle name="Normal 2 5 12" xfId="782"/>
    <cellStyle name="Normal 2 5 13" xfId="783"/>
    <cellStyle name="Normal 2 5 14" xfId="784"/>
    <cellStyle name="Normal 2 5 14 2" xfId="785"/>
    <cellStyle name="Normal 2 5 15" xfId="786"/>
    <cellStyle name="Normal 2 5 16" xfId="3539"/>
    <cellStyle name="Normal 2 5 2" xfId="787"/>
    <cellStyle name="Normal 2 5 3" xfId="788"/>
    <cellStyle name="Normal 2 5 4" xfId="789"/>
    <cellStyle name="Normal 2 5 5" xfId="790"/>
    <cellStyle name="Normal 2 5 6" xfId="791"/>
    <cellStyle name="Normal 2 5 7" xfId="792"/>
    <cellStyle name="Normal 2 5 8" xfId="793"/>
    <cellStyle name="Normal 2 5 9" xfId="794"/>
    <cellStyle name="Normal 2 6" xfId="795"/>
    <cellStyle name="Normal 2 6 10" xfId="796"/>
    <cellStyle name="Normal 2 6 11" xfId="797"/>
    <cellStyle name="Normal 2 6 12" xfId="798"/>
    <cellStyle name="Normal 2 6 13" xfId="799"/>
    <cellStyle name="Normal 2 6 14" xfId="800"/>
    <cellStyle name="Normal 2 6 15" xfId="801"/>
    <cellStyle name="Normal 2 6 2" xfId="802"/>
    <cellStyle name="Normal 2 6 3" xfId="803"/>
    <cellStyle name="Normal 2 6 4" xfId="804"/>
    <cellStyle name="Normal 2 6 5" xfId="805"/>
    <cellStyle name="Normal 2 6 6" xfId="806"/>
    <cellStyle name="Normal 2 6 7" xfId="807"/>
    <cellStyle name="Normal 2 6 8" xfId="808"/>
    <cellStyle name="Normal 2 6 9" xfId="809"/>
    <cellStyle name="Normal 2 7" xfId="810"/>
    <cellStyle name="Normal 2 7 10" xfId="811"/>
    <cellStyle name="Normal 2 7 2" xfId="812"/>
    <cellStyle name="Normal 2 7 3" xfId="813"/>
    <cellStyle name="Normal 2 7 4" xfId="814"/>
    <cellStyle name="Normal 2 7 5" xfId="815"/>
    <cellStyle name="Normal 2 7 6" xfId="816"/>
    <cellStyle name="Normal 2 7 7" xfId="817"/>
    <cellStyle name="Normal 2 7 8" xfId="818"/>
    <cellStyle name="Normal 2 7 9" xfId="819"/>
    <cellStyle name="Normal 2 8" xfId="820"/>
    <cellStyle name="Normal 2 8 10" xfId="821"/>
    <cellStyle name="Normal 2 8 2" xfId="822"/>
    <cellStyle name="Normal 2 8 3" xfId="823"/>
    <cellStyle name="Normal 2 8 4" xfId="824"/>
    <cellStyle name="Normal 2 8 5" xfId="825"/>
    <cellStyle name="Normal 2 8 6" xfId="826"/>
    <cellStyle name="Normal 2 8 7" xfId="827"/>
    <cellStyle name="Normal 2 8 8" xfId="828"/>
    <cellStyle name="Normal 2 8 9" xfId="829"/>
    <cellStyle name="Normal 2 9" xfId="830"/>
    <cellStyle name="Normal 2 9 10" xfId="831"/>
    <cellStyle name="Normal 2 9 2" xfId="832"/>
    <cellStyle name="Normal 2 9 3" xfId="833"/>
    <cellStyle name="Normal 2 9 4" xfId="834"/>
    <cellStyle name="Normal 2 9 5" xfId="835"/>
    <cellStyle name="Normal 2 9 6" xfId="836"/>
    <cellStyle name="Normal 2 9 7" xfId="837"/>
    <cellStyle name="Normal 2 9 8" xfId="838"/>
    <cellStyle name="Normal 2 9 9" xfId="839"/>
    <cellStyle name="Normal 20" xfId="840"/>
    <cellStyle name="Normal 20 2" xfId="841"/>
    <cellStyle name="Normal 20 3" xfId="842"/>
    <cellStyle name="Normal 21" xfId="843"/>
    <cellStyle name="Normal 22" xfId="844"/>
    <cellStyle name="Normal 22 2" xfId="845"/>
    <cellStyle name="Normal 23" xfId="846"/>
    <cellStyle name="Normal 24" xfId="847"/>
    <cellStyle name="Normal 25" xfId="848"/>
    <cellStyle name="Normal 26" xfId="849"/>
    <cellStyle name="Normal 27" xfId="850"/>
    <cellStyle name="Normal 28" xfId="851"/>
    <cellStyle name="Normal 29" xfId="852"/>
    <cellStyle name="Normal 3" xfId="4"/>
    <cellStyle name="Normal 3 10" xfId="853"/>
    <cellStyle name="Normal 3 11" xfId="854"/>
    <cellStyle name="Normal 3 12" xfId="855"/>
    <cellStyle name="Normal 3 13" xfId="856"/>
    <cellStyle name="Normal 3 14" xfId="857"/>
    <cellStyle name="Normal 3 15" xfId="858"/>
    <cellStyle name="Normal 3 16" xfId="859"/>
    <cellStyle name="Normal 3 16 2" xfId="860"/>
    <cellStyle name="Normal 3 17" xfId="861"/>
    <cellStyle name="Normal 3 17 2" xfId="862"/>
    <cellStyle name="Normal 3 17 3" xfId="3540"/>
    <cellStyle name="Normal 3 18" xfId="863"/>
    <cellStyle name="Normal 3 18 2" xfId="864"/>
    <cellStyle name="Normal 3 19" xfId="865"/>
    <cellStyle name="Normal 3 2" xfId="866"/>
    <cellStyle name="Normal 3 2 2" xfId="867"/>
    <cellStyle name="Normal 3 2 2 2" xfId="868"/>
    <cellStyle name="Normal 3 2 2 2 2" xfId="869"/>
    <cellStyle name="Normal 3 2 2 2 2 2" xfId="3541"/>
    <cellStyle name="Normal 3 2 2 2 3" xfId="3542"/>
    <cellStyle name="Normal 3 2 2 3" xfId="870"/>
    <cellStyle name="Normal 3 2 2 3 2" xfId="3543"/>
    <cellStyle name="Normal 3 2 2 4" xfId="3544"/>
    <cellStyle name="Normal 3 2 3" xfId="871"/>
    <cellStyle name="Normal 3 2 3 2" xfId="872"/>
    <cellStyle name="Normal 3 2 3 2 2" xfId="3545"/>
    <cellStyle name="Normal 3 2 3 3" xfId="3546"/>
    <cellStyle name="Normal 3 2 4" xfId="873"/>
    <cellStyle name="Normal 3 2 4 2" xfId="3547"/>
    <cellStyle name="Normal 3 2 5" xfId="874"/>
    <cellStyle name="Normal 3 2 5 2" xfId="3548"/>
    <cellStyle name="Normal 3 2 6" xfId="875"/>
    <cellStyle name="Normal 3 2 6 2" xfId="876"/>
    <cellStyle name="Normal 3 2 7" xfId="877"/>
    <cellStyle name="Normal 3 2 8" xfId="878"/>
    <cellStyle name="Normal 3 20" xfId="879"/>
    <cellStyle name="Normal 3 21" xfId="880"/>
    <cellStyle name="Normal 3 22" xfId="881"/>
    <cellStyle name="Normal 3 28" xfId="882"/>
    <cellStyle name="Normal 3 3" xfId="883"/>
    <cellStyle name="Normal 3 3 2" xfId="884"/>
    <cellStyle name="Normal 3 3 3" xfId="885"/>
    <cellStyle name="Normal 3 4" xfId="886"/>
    <cellStyle name="Normal 3 5" xfId="887"/>
    <cellStyle name="Normal 3 5 2" xfId="888"/>
    <cellStyle name="Normal 3 5 2 2" xfId="889"/>
    <cellStyle name="Normal 3 6" xfId="890"/>
    <cellStyle name="Normal 3 6 2" xfId="891"/>
    <cellStyle name="Normal 3 6 2 2" xfId="892"/>
    <cellStyle name="Normal 3 7" xfId="893"/>
    <cellStyle name="Normal 3 8" xfId="894"/>
    <cellStyle name="Normal 3 9" xfId="895"/>
    <cellStyle name="Normal 30" xfId="896"/>
    <cellStyle name="Normal 31" xfId="897"/>
    <cellStyle name="Normal 32" xfId="898"/>
    <cellStyle name="Normal 33" xfId="899"/>
    <cellStyle name="Normal 34" xfId="900"/>
    <cellStyle name="Normal 35" xfId="901"/>
    <cellStyle name="Normal 36" xfId="902"/>
    <cellStyle name="Normal 37" xfId="903"/>
    <cellStyle name="Normal 38" xfId="3483"/>
    <cellStyle name="Normal 4" xfId="1"/>
    <cellStyle name="Normal 4 10" xfId="904"/>
    <cellStyle name="Normal 4 11" xfId="905"/>
    <cellStyle name="Normal 4 12" xfId="906"/>
    <cellStyle name="Normal 4 13" xfId="907"/>
    <cellStyle name="Normal 4 14" xfId="908"/>
    <cellStyle name="Normal 4 14 2" xfId="909"/>
    <cellStyle name="Normal 4 14 3" xfId="3549"/>
    <cellStyle name="Normal 4 15" xfId="910"/>
    <cellStyle name="Normal 4 16" xfId="911"/>
    <cellStyle name="Normal 4 17" xfId="912"/>
    <cellStyle name="Normal 4 18" xfId="913"/>
    <cellStyle name="Normal 4 19" xfId="914"/>
    <cellStyle name="Normal 4 2" xfId="915"/>
    <cellStyle name="Normal 4 2 2" xfId="916"/>
    <cellStyle name="Normal 4 2 3" xfId="917"/>
    <cellStyle name="Normal 4 2 3 2" xfId="3550"/>
    <cellStyle name="Normal 4 20" xfId="918"/>
    <cellStyle name="Normal 4 21" xfId="3482"/>
    <cellStyle name="Normal 4 3" xfId="919"/>
    <cellStyle name="Normal 4 3 2" xfId="920"/>
    <cellStyle name="Normal 4 3 2 2" xfId="921"/>
    <cellStyle name="Normal 4 4" xfId="922"/>
    <cellStyle name="Normal 4 5" xfId="923"/>
    <cellStyle name="Normal 4 6" xfId="924"/>
    <cellStyle name="Normal 4 7" xfId="925"/>
    <cellStyle name="Normal 4 8" xfId="926"/>
    <cellStyle name="Normal 4 9" xfId="927"/>
    <cellStyle name="Normal 5" xfId="6"/>
    <cellStyle name="Normal 5 10" xfId="928"/>
    <cellStyle name="Normal 5 11" xfId="929"/>
    <cellStyle name="Normal 5 12" xfId="930"/>
    <cellStyle name="Normal 5 13" xfId="931"/>
    <cellStyle name="Normal 5 2" xfId="932"/>
    <cellStyle name="Normal 5 2 2" xfId="933"/>
    <cellStyle name="Normal 5 2 3" xfId="934"/>
    <cellStyle name="Normal 5 2 4" xfId="935"/>
    <cellStyle name="Normal 5 3" xfId="936"/>
    <cellStyle name="Normal 5 3 2" xfId="937"/>
    <cellStyle name="Normal 5 3 3" xfId="938"/>
    <cellStyle name="Normal 5 3 4" xfId="939"/>
    <cellStyle name="Normal 5 4" xfId="940"/>
    <cellStyle name="Normal 5 5" xfId="941"/>
    <cellStyle name="Normal 5 6" xfId="942"/>
    <cellStyle name="Normal 5 7" xfId="943"/>
    <cellStyle name="Normal 5 8" xfId="944"/>
    <cellStyle name="Normal 5 9" xfId="945"/>
    <cellStyle name="Normal 6" xfId="946"/>
    <cellStyle name="Normal 6 10" xfId="947"/>
    <cellStyle name="Normal 6 11" xfId="948"/>
    <cellStyle name="Normal 6 12" xfId="949"/>
    <cellStyle name="Normal 6 2" xfId="950"/>
    <cellStyle name="Normal 6 2 2" xfId="951"/>
    <cellStyle name="Normal 6 2 2 2" xfId="3551"/>
    <cellStyle name="Normal 6 2 3" xfId="952"/>
    <cellStyle name="Normal 6 2 4" xfId="953"/>
    <cellStyle name="Normal 6 3" xfId="954"/>
    <cellStyle name="Normal 6 3 2" xfId="955"/>
    <cellStyle name="Normal 6 3 2 2" xfId="956"/>
    <cellStyle name="Normal 6 4" xfId="957"/>
    <cellStyle name="Normal 6 5" xfId="958"/>
    <cellStyle name="Normal 6 6" xfId="959"/>
    <cellStyle name="Normal 6 7" xfId="960"/>
    <cellStyle name="Normal 6 8" xfId="961"/>
    <cellStyle name="Normal 6 8 2" xfId="962"/>
    <cellStyle name="Normal 6 9" xfId="963"/>
    <cellStyle name="Normal 7" xfId="964"/>
    <cellStyle name="Normal 7 2" xfId="965"/>
    <cellStyle name="Normal 7 2 2" xfId="966"/>
    <cellStyle name="Normal 7 2 3" xfId="967"/>
    <cellStyle name="Normal 7 2 4" xfId="968"/>
    <cellStyle name="Normal 7 2 4 2" xfId="3552"/>
    <cellStyle name="Normal 7 3" xfId="969"/>
    <cellStyle name="Normal 7 4" xfId="970"/>
    <cellStyle name="Normal 7 5" xfId="971"/>
    <cellStyle name="Normal 7 6" xfId="972"/>
    <cellStyle name="Normal 8" xfId="973"/>
    <cellStyle name="Normal 8 2" xfId="974"/>
    <cellStyle name="Normal 8 2 2" xfId="975"/>
    <cellStyle name="Normal 8 3" xfId="976"/>
    <cellStyle name="Normal 8 3 2" xfId="977"/>
    <cellStyle name="Normal 8 4" xfId="978"/>
    <cellStyle name="Normal 8 5" xfId="3553"/>
    <cellStyle name="Normal 9" xfId="979"/>
    <cellStyle name="Normal 9 2" xfId="980"/>
    <cellStyle name="Normal 9 2 2" xfId="981"/>
    <cellStyle name="Normal 9 2 3" xfId="982"/>
    <cellStyle name="Normal 9 3" xfId="983"/>
    <cellStyle name="Normal 9 3 2" xfId="984"/>
    <cellStyle name="Normal 9 4" xfId="985"/>
    <cellStyle name="Normal 9 5" xfId="986"/>
    <cellStyle name="Normal 9 5 2" xfId="3554"/>
    <cellStyle name="Normal_2008 Summary Table 1 and 2_Europe and Central Eurasia" xfId="3"/>
    <cellStyle name="Normal_2008 Summary Table 1 and 2_Europe and Central Eurasia 2" xfId="5"/>
    <cellStyle name="Normal_B" xfId="8"/>
    <cellStyle name="Normal_Final Table 3" xfId="9"/>
    <cellStyle name="Normal_Tables5_25" xfId="7"/>
    <cellStyle name="Notas 10" xfId="987"/>
    <cellStyle name="Notas 10 2" xfId="988"/>
    <cellStyle name="Notas 10 3" xfId="989"/>
    <cellStyle name="Notas 10 4" xfId="990"/>
    <cellStyle name="Notas 10 5" xfId="991"/>
    <cellStyle name="Notas 10 6" xfId="992"/>
    <cellStyle name="Notas 10 7" xfId="993"/>
    <cellStyle name="Notas 11" xfId="994"/>
    <cellStyle name="Notas 11 2" xfId="995"/>
    <cellStyle name="Notas 11 3" xfId="996"/>
    <cellStyle name="Notas 11 4" xfId="997"/>
    <cellStyle name="Notas 11 5" xfId="998"/>
    <cellStyle name="Notas 11 6" xfId="999"/>
    <cellStyle name="Notas 11 7" xfId="1000"/>
    <cellStyle name="Notas 12" xfId="1001"/>
    <cellStyle name="Notas 12 2" xfId="1002"/>
    <cellStyle name="Notas 12 3" xfId="1003"/>
    <cellStyle name="Notas 12 4" xfId="1004"/>
    <cellStyle name="Notas 12 5" xfId="1005"/>
    <cellStyle name="Notas 12 6" xfId="1006"/>
    <cellStyle name="Notas 12 7" xfId="1007"/>
    <cellStyle name="Notas 13" xfId="1008"/>
    <cellStyle name="Notas 13 2" xfId="1009"/>
    <cellStyle name="Notas 13 3" xfId="1010"/>
    <cellStyle name="Notas 13 4" xfId="1011"/>
    <cellStyle name="Notas 14" xfId="1012"/>
    <cellStyle name="Notas 14 2" xfId="1013"/>
    <cellStyle name="Notas 14 3" xfId="1014"/>
    <cellStyle name="Notas 14 4" xfId="1015"/>
    <cellStyle name="Notas 15" xfId="1016"/>
    <cellStyle name="Notas 15 2" xfId="1017"/>
    <cellStyle name="Notas 15 3" xfId="1018"/>
    <cellStyle name="Notas 15 4" xfId="1019"/>
    <cellStyle name="Notas 16" xfId="1020"/>
    <cellStyle name="Notas 17" xfId="1021"/>
    <cellStyle name="Notas 18" xfId="1022"/>
    <cellStyle name="Notas 19" xfId="1023"/>
    <cellStyle name="Notas 19 2" xfId="1024"/>
    <cellStyle name="Notas 2" xfId="1025"/>
    <cellStyle name="Notas 2 10" xfId="1026"/>
    <cellStyle name="Notas 2 11" xfId="1027"/>
    <cellStyle name="Notas 2 12" xfId="1028"/>
    <cellStyle name="Notas 2 13" xfId="1029"/>
    <cellStyle name="Notas 2 14" xfId="1030"/>
    <cellStyle name="Notas 2 15" xfId="1031"/>
    <cellStyle name="Notas 2 2" xfId="1032"/>
    <cellStyle name="Notas 2 3" xfId="1033"/>
    <cellStyle name="Notas 2 4" xfId="1034"/>
    <cellStyle name="Notas 2 5" xfId="1035"/>
    <cellStyle name="Notas 2 6" xfId="1036"/>
    <cellStyle name="Notas 2 7" xfId="1037"/>
    <cellStyle name="Notas 2 8" xfId="1038"/>
    <cellStyle name="Notas 2 9" xfId="1039"/>
    <cellStyle name="Notas 20" xfId="1040"/>
    <cellStyle name="Notas 20 2" xfId="1041"/>
    <cellStyle name="Notas 21" xfId="1042"/>
    <cellStyle name="Notas 21 2" xfId="1043"/>
    <cellStyle name="Notas 3" xfId="1044"/>
    <cellStyle name="Notas 3 10" xfId="1045"/>
    <cellStyle name="Notas 3 11" xfId="1046"/>
    <cellStyle name="Notas 3 12" xfId="1047"/>
    <cellStyle name="Notas 3 13" xfId="1048"/>
    <cellStyle name="Notas 3 14" xfId="1049"/>
    <cellStyle name="Notas 3 15" xfId="1050"/>
    <cellStyle name="Notas 3 2" xfId="1051"/>
    <cellStyle name="Notas 3 3" xfId="1052"/>
    <cellStyle name="Notas 3 4" xfId="1053"/>
    <cellStyle name="Notas 3 5" xfId="1054"/>
    <cellStyle name="Notas 3 6" xfId="1055"/>
    <cellStyle name="Notas 3 7" xfId="1056"/>
    <cellStyle name="Notas 3 8" xfId="1057"/>
    <cellStyle name="Notas 3 9" xfId="1058"/>
    <cellStyle name="Notas 4" xfId="1059"/>
    <cellStyle name="Notas 4 10" xfId="1060"/>
    <cellStyle name="Notas 4 11" xfId="1061"/>
    <cellStyle name="Notas 4 12" xfId="1062"/>
    <cellStyle name="Notas 4 13" xfId="1063"/>
    <cellStyle name="Notas 4 14" xfId="1064"/>
    <cellStyle name="Notas 4 15" xfId="1065"/>
    <cellStyle name="Notas 4 2" xfId="1066"/>
    <cellStyle name="Notas 4 3" xfId="1067"/>
    <cellStyle name="Notas 4 4" xfId="1068"/>
    <cellStyle name="Notas 4 5" xfId="1069"/>
    <cellStyle name="Notas 4 6" xfId="1070"/>
    <cellStyle name="Notas 4 7" xfId="1071"/>
    <cellStyle name="Notas 4 8" xfId="1072"/>
    <cellStyle name="Notas 4 9" xfId="1073"/>
    <cellStyle name="Notas 5" xfId="1074"/>
    <cellStyle name="Notas 5 10" xfId="1075"/>
    <cellStyle name="Notas 5 11" xfId="1076"/>
    <cellStyle name="Notas 5 12" xfId="1077"/>
    <cellStyle name="Notas 5 13" xfId="1078"/>
    <cellStyle name="Notas 5 2" xfId="1079"/>
    <cellStyle name="Notas 5 3" xfId="1080"/>
    <cellStyle name="Notas 5 4" xfId="1081"/>
    <cellStyle name="Notas 5 5" xfId="1082"/>
    <cellStyle name="Notas 5 6" xfId="1083"/>
    <cellStyle name="Notas 5 7" xfId="1084"/>
    <cellStyle name="Notas 5 8" xfId="1085"/>
    <cellStyle name="Notas 5 9" xfId="1086"/>
    <cellStyle name="Notas 6" xfId="1087"/>
    <cellStyle name="Notas 6 10" xfId="1088"/>
    <cellStyle name="Notas 6 11" xfId="1089"/>
    <cellStyle name="Notas 6 12" xfId="1090"/>
    <cellStyle name="Notas 6 13" xfId="1091"/>
    <cellStyle name="Notas 6 2" xfId="1092"/>
    <cellStyle name="Notas 6 3" xfId="1093"/>
    <cellStyle name="Notas 6 4" xfId="1094"/>
    <cellStyle name="Notas 6 5" xfId="1095"/>
    <cellStyle name="Notas 6 6" xfId="1096"/>
    <cellStyle name="Notas 6 7" xfId="1097"/>
    <cellStyle name="Notas 6 8" xfId="1098"/>
    <cellStyle name="Notas 6 9" xfId="1099"/>
    <cellStyle name="Notas 7" xfId="1100"/>
    <cellStyle name="Notas 7 10" xfId="1101"/>
    <cellStyle name="Notas 7 2" xfId="1102"/>
    <cellStyle name="Notas 7 3" xfId="1103"/>
    <cellStyle name="Notas 7 4" xfId="1104"/>
    <cellStyle name="Notas 7 5" xfId="1105"/>
    <cellStyle name="Notas 7 6" xfId="1106"/>
    <cellStyle name="Notas 7 7" xfId="1107"/>
    <cellStyle name="Notas 7 8" xfId="1108"/>
    <cellStyle name="Notas 7 9" xfId="1109"/>
    <cellStyle name="Notas 8" xfId="1110"/>
    <cellStyle name="Notas 8 10" xfId="1111"/>
    <cellStyle name="Notas 8 2" xfId="1112"/>
    <cellStyle name="Notas 8 3" xfId="1113"/>
    <cellStyle name="Notas 8 4" xfId="1114"/>
    <cellStyle name="Notas 8 5" xfId="1115"/>
    <cellStyle name="Notas 8 6" xfId="1116"/>
    <cellStyle name="Notas 8 7" xfId="1117"/>
    <cellStyle name="Notas 8 8" xfId="1118"/>
    <cellStyle name="Notas 8 9" xfId="1119"/>
    <cellStyle name="Notas 9" xfId="1120"/>
    <cellStyle name="Notas 9 10" xfId="1121"/>
    <cellStyle name="Notas 9 2" xfId="1122"/>
    <cellStyle name="Notas 9 3" xfId="1123"/>
    <cellStyle name="Notas 9 4" xfId="1124"/>
    <cellStyle name="Notas 9 5" xfId="1125"/>
    <cellStyle name="Notas 9 6" xfId="1126"/>
    <cellStyle name="Notas 9 7" xfId="1127"/>
    <cellStyle name="Notas 9 8" xfId="1128"/>
    <cellStyle name="Notas 9 9" xfId="1129"/>
    <cellStyle name="Note 2" xfId="1130"/>
    <cellStyle name="Note 2 2" xfId="1131"/>
    <cellStyle name="Note 2 2 2" xfId="1132"/>
    <cellStyle name="Note 2 3" xfId="1133"/>
    <cellStyle name="Note 3" xfId="1134"/>
    <cellStyle name="Note 4" xfId="1135"/>
    <cellStyle name="Note 5" xfId="1136"/>
    <cellStyle name="Output 2" xfId="1137"/>
    <cellStyle name="Output 2 2" xfId="1138"/>
    <cellStyle name="Output 3" xfId="1139"/>
    <cellStyle name="Percent 10" xfId="1140"/>
    <cellStyle name="Percent 10 2" xfId="1141"/>
    <cellStyle name="Percent 10 3" xfId="1142"/>
    <cellStyle name="Percent 10 4" xfId="1143"/>
    <cellStyle name="Percent 11" xfId="1144"/>
    <cellStyle name="Percent 11 2" xfId="1145"/>
    <cellStyle name="Percent 12" xfId="1146"/>
    <cellStyle name="Percent 12 2" xfId="1147"/>
    <cellStyle name="Percent 13" xfId="1148"/>
    <cellStyle name="Percent 2" xfId="1149"/>
    <cellStyle name="Percent 2 10" xfId="1150"/>
    <cellStyle name="Percent 2 2" xfId="1151"/>
    <cellStyle name="Percent 2 2 2" xfId="1152"/>
    <cellStyle name="Percent 2 2 3" xfId="1153"/>
    <cellStyle name="Percent 2 3" xfId="1154"/>
    <cellStyle name="Percent 2 3 2" xfId="1155"/>
    <cellStyle name="Percent 2 4" xfId="1156"/>
    <cellStyle name="Percent 2 4 2" xfId="1157"/>
    <cellStyle name="Percent 2 5" xfId="1158"/>
    <cellStyle name="Percent 2 6" xfId="1159"/>
    <cellStyle name="Percent 2 7" xfId="1160"/>
    <cellStyle name="Percent 2 8" xfId="1161"/>
    <cellStyle name="Percent 2 9" xfId="1162"/>
    <cellStyle name="Percent 3" xfId="1163"/>
    <cellStyle name="Percent 3 2" xfId="1164"/>
    <cellStyle name="Percent 3 2 2" xfId="1165"/>
    <cellStyle name="Percent 3 3" xfId="1166"/>
    <cellStyle name="Percent 4" xfId="1167"/>
    <cellStyle name="Percent 4 2" xfId="1168"/>
    <cellStyle name="Percent 4 3" xfId="1169"/>
    <cellStyle name="Percent 4 4" xfId="1170"/>
    <cellStyle name="Percent 4 5" xfId="1171"/>
    <cellStyle name="Percent 5" xfId="1172"/>
    <cellStyle name="Percent 5 2" xfId="1173"/>
    <cellStyle name="Percent 5 3" xfId="1174"/>
    <cellStyle name="Percent 6" xfId="1175"/>
    <cellStyle name="Percent 6 2" xfId="1176"/>
    <cellStyle name="Percent 6 3" xfId="1177"/>
    <cellStyle name="Percent 6 4" xfId="1178"/>
    <cellStyle name="Percent 7" xfId="1179"/>
    <cellStyle name="Percent 7 2" xfId="1180"/>
    <cellStyle name="Percent 7 3" xfId="1181"/>
    <cellStyle name="Percent 7 4" xfId="1182"/>
    <cellStyle name="Percent 8" xfId="1183"/>
    <cellStyle name="Percent 8 2" xfId="1184"/>
    <cellStyle name="Percent 8 3" xfId="1185"/>
    <cellStyle name="Percent 9" xfId="1186"/>
    <cellStyle name="Percent 9 2" xfId="1187"/>
    <cellStyle name="Percent 9 3" xfId="1188"/>
    <cellStyle name="Punto0" xfId="1189"/>
    <cellStyle name="Punto0 10" xfId="1190"/>
    <cellStyle name="Punto0 11" xfId="1191"/>
    <cellStyle name="Punto0 12" xfId="1192"/>
    <cellStyle name="Punto0 13" xfId="1193"/>
    <cellStyle name="Punto0 14" xfId="1194"/>
    <cellStyle name="Punto0 15" xfId="1195"/>
    <cellStyle name="Punto0 16" xfId="1196"/>
    <cellStyle name="Punto0 17" xfId="1197"/>
    <cellStyle name="Punto0 18" xfId="1198"/>
    <cellStyle name="Punto0 19" xfId="1199"/>
    <cellStyle name="Punto0 2" xfId="1200"/>
    <cellStyle name="Punto0 3" xfId="1201"/>
    <cellStyle name="Punto0 4" xfId="1202"/>
    <cellStyle name="Punto0 5" xfId="1203"/>
    <cellStyle name="Punto0 6" xfId="1204"/>
    <cellStyle name="Punto0 7" xfId="1205"/>
    <cellStyle name="Punto0 8" xfId="1206"/>
    <cellStyle name="Punto0 9" xfId="1207"/>
    <cellStyle name="Salida 2" xfId="1208"/>
    <cellStyle name="Salida 3" xfId="1209"/>
    <cellStyle name="Salida 4" xfId="1210"/>
    <cellStyle name="Test2" xfId="1211"/>
    <cellStyle name="Test2 2" xfId="1212"/>
    <cellStyle name="Test2 2 2" xfId="1213"/>
    <cellStyle name="Test2 3" xfId="1214"/>
    <cellStyle name="Test2 3 2" xfId="1215"/>
    <cellStyle name="Test2 4" xfId="1216"/>
    <cellStyle name="Test2 4 2" xfId="1217"/>
    <cellStyle name="Test2 5" xfId="1218"/>
    <cellStyle name="Test2 5 2" xfId="1219"/>
    <cellStyle name="Test2 6" xfId="1220"/>
    <cellStyle name="Test2 6 2" xfId="1221"/>
    <cellStyle name="Test2 7" xfId="1222"/>
    <cellStyle name="Texto de advertencia 2" xfId="1223"/>
    <cellStyle name="Texto de advertencia 3" xfId="1224"/>
    <cellStyle name="Texto de advertencia 4" xfId="1225"/>
    <cellStyle name="Texto explicativo 2" xfId="1226"/>
    <cellStyle name="Texto explicativo 3" xfId="1227"/>
    <cellStyle name="Texto explicativo 4" xfId="1228"/>
    <cellStyle name="Title 2" xfId="1229"/>
    <cellStyle name="Total 10" xfId="1230"/>
    <cellStyle name="Total 10 2" xfId="1231"/>
    <cellStyle name="Total 10 2 2" xfId="1232"/>
    <cellStyle name="Total 10 2 2 2" xfId="1233"/>
    <cellStyle name="Total 10 2 2 2 2" xfId="1234"/>
    <cellStyle name="Total 10 2 2 2 3" xfId="1235"/>
    <cellStyle name="Total 10 2 2 2 4" xfId="1236"/>
    <cellStyle name="Total 10 2 2 3" xfId="1237"/>
    <cellStyle name="Total 10 2 2 4" xfId="1238"/>
    <cellStyle name="Total 10 2 3" xfId="1239"/>
    <cellStyle name="Total 10 2 4" xfId="1240"/>
    <cellStyle name="Total 10 2 5" xfId="1241"/>
    <cellStyle name="Total 10 2 6" xfId="1242"/>
    <cellStyle name="Total 10 2 7" xfId="1243"/>
    <cellStyle name="Total 10 3" xfId="1244"/>
    <cellStyle name="Total 10 3 2" xfId="1245"/>
    <cellStyle name="Total 10 3 2 2" xfId="1246"/>
    <cellStyle name="Total 10 3 2 3" xfId="1247"/>
    <cellStyle name="Total 10 3 2 4" xfId="1248"/>
    <cellStyle name="Total 10 3 3" xfId="1249"/>
    <cellStyle name="Total 10 3 4" xfId="1250"/>
    <cellStyle name="Total 10 4" xfId="1251"/>
    <cellStyle name="Total 10 5" xfId="1252"/>
    <cellStyle name="Total 10 6" xfId="1253"/>
    <cellStyle name="Total 10 7" xfId="1254"/>
    <cellStyle name="Total 11" xfId="1255"/>
    <cellStyle name="Total 11 2" xfId="1256"/>
    <cellStyle name="Total 11 3" xfId="1257"/>
    <cellStyle name="Total 11 4" xfId="1258"/>
    <cellStyle name="Total 11 5" xfId="1259"/>
    <cellStyle name="Total 11 6" xfId="1260"/>
    <cellStyle name="Total 11 7" xfId="1261"/>
    <cellStyle name="Total 12" xfId="1262"/>
    <cellStyle name="Total 12 2" xfId="1263"/>
    <cellStyle name="Total 12 3" xfId="1264"/>
    <cellStyle name="Total 12 4" xfId="1265"/>
    <cellStyle name="Total 12 5" xfId="1266"/>
    <cellStyle name="Total 12 6" xfId="1267"/>
    <cellStyle name="Total 12 7" xfId="1268"/>
    <cellStyle name="Total 13" xfId="1269"/>
    <cellStyle name="Total 13 2" xfId="1270"/>
    <cellStyle name="Total 13 2 2" xfId="1271"/>
    <cellStyle name="Total 13 2 3" xfId="1272"/>
    <cellStyle name="Total 13 2 4" xfId="1273"/>
    <cellStyle name="Total 13 3" xfId="1274"/>
    <cellStyle name="Total 13 4" xfId="1275"/>
    <cellStyle name="Total 14" xfId="1276"/>
    <cellStyle name="Total 14 2" xfId="1277"/>
    <cellStyle name="Total 14 3" xfId="1278"/>
    <cellStyle name="Total 14 4" xfId="1279"/>
    <cellStyle name="Total 15" xfId="1280"/>
    <cellStyle name="Total 15 2" xfId="1281"/>
    <cellStyle name="Total 15 3" xfId="1282"/>
    <cellStyle name="Total 15 4" xfId="1283"/>
    <cellStyle name="Total 16" xfId="1284"/>
    <cellStyle name="Total 17" xfId="1285"/>
    <cellStyle name="Total 18" xfId="1286"/>
    <cellStyle name="Total 19" xfId="1287"/>
    <cellStyle name="Total 2" xfId="1288"/>
    <cellStyle name="Total 2 10" xfId="1289"/>
    <cellStyle name="Total 2 10 2" xfId="1290"/>
    <cellStyle name="Total 2 10 2 2" xfId="1291"/>
    <cellStyle name="Total 2 10 2 2 2" xfId="1292"/>
    <cellStyle name="Total 2 10 2 2 2 2" xfId="1293"/>
    <cellStyle name="Total 2 10 2 2 2 3" xfId="1294"/>
    <cellStyle name="Total 2 10 2 2 2 4" xfId="1295"/>
    <cellStyle name="Total 2 10 2 2 3" xfId="1296"/>
    <cellStyle name="Total 2 10 2 2 4" xfId="1297"/>
    <cellStyle name="Total 2 10 2 3" xfId="1298"/>
    <cellStyle name="Total 2 10 2 4" xfId="1299"/>
    <cellStyle name="Total 2 10 2 5" xfId="1300"/>
    <cellStyle name="Total 2 10 2 6" xfId="1301"/>
    <cellStyle name="Total 2 10 2 7" xfId="1302"/>
    <cellStyle name="Total 2 10 3" xfId="1303"/>
    <cellStyle name="Total 2 10 3 2" xfId="1304"/>
    <cellStyle name="Total 2 10 3 2 2" xfId="1305"/>
    <cellStyle name="Total 2 10 3 2 3" xfId="1306"/>
    <cellStyle name="Total 2 10 3 2 4" xfId="1307"/>
    <cellStyle name="Total 2 10 3 3" xfId="1308"/>
    <cellStyle name="Total 2 10 3 4" xfId="1309"/>
    <cellStyle name="Total 2 10 4" xfId="1310"/>
    <cellStyle name="Total 2 10 5" xfId="1311"/>
    <cellStyle name="Total 2 10 6" xfId="1312"/>
    <cellStyle name="Total 2 10 7" xfId="1313"/>
    <cellStyle name="Total 2 11" xfId="1314"/>
    <cellStyle name="Total 2 12" xfId="1315"/>
    <cellStyle name="Total 2 13" xfId="1316"/>
    <cellStyle name="Total 2 13 2" xfId="1317"/>
    <cellStyle name="Total 2 13 2 2" xfId="1318"/>
    <cellStyle name="Total 2 13 2 3" xfId="1319"/>
    <cellStyle name="Total 2 13 2 4" xfId="1320"/>
    <cellStyle name="Total 2 13 3" xfId="1321"/>
    <cellStyle name="Total 2 13 4" xfId="1322"/>
    <cellStyle name="Total 2 14" xfId="1323"/>
    <cellStyle name="Total 2 15" xfId="1324"/>
    <cellStyle name="Total 2 16" xfId="1325"/>
    <cellStyle name="Total 2 17" xfId="1326"/>
    <cellStyle name="Total 2 18" xfId="1327"/>
    <cellStyle name="Total 2 19" xfId="1328"/>
    <cellStyle name="Total 2 2" xfId="1329"/>
    <cellStyle name="Total 2 2 10" xfId="1330"/>
    <cellStyle name="Total 2 2 10 2" xfId="1331"/>
    <cellStyle name="Total 2 2 10 2 2" xfId="1332"/>
    <cellStyle name="Total 2 2 10 2 3" xfId="1333"/>
    <cellStyle name="Total 2 2 10 2 4" xfId="1334"/>
    <cellStyle name="Total 2 2 10 3" xfId="1335"/>
    <cellStyle name="Total 2 2 10 4" xfId="1336"/>
    <cellStyle name="Total 2 2 11" xfId="1337"/>
    <cellStyle name="Total 2 2 12" xfId="1338"/>
    <cellStyle name="Total 2 2 13" xfId="1339"/>
    <cellStyle name="Total 2 2 14" xfId="1340"/>
    <cellStyle name="Total 2 2 15" xfId="1341"/>
    <cellStyle name="Total 2 2 2" xfId="1342"/>
    <cellStyle name="Total 2 2 2 10" xfId="1343"/>
    <cellStyle name="Total 2 2 2 10 2" xfId="1344"/>
    <cellStyle name="Total 2 2 2 10 2 2" xfId="1345"/>
    <cellStyle name="Total 2 2 2 10 2 3" xfId="1346"/>
    <cellStyle name="Total 2 2 2 10 2 4" xfId="1347"/>
    <cellStyle name="Total 2 2 2 10 3" xfId="1348"/>
    <cellStyle name="Total 2 2 2 10 4" xfId="1349"/>
    <cellStyle name="Total 2 2 2 11" xfId="1350"/>
    <cellStyle name="Total 2 2 2 12" xfId="1351"/>
    <cellStyle name="Total 2 2 2 13" xfId="1352"/>
    <cellStyle name="Total 2 2 2 14" xfId="1353"/>
    <cellStyle name="Total 2 2 2 15" xfId="1354"/>
    <cellStyle name="Total 2 2 2 2" xfId="1355"/>
    <cellStyle name="Total 2 2 2 2 10" xfId="1356"/>
    <cellStyle name="Total 2 2 2 2 11" xfId="1357"/>
    <cellStyle name="Total 2 2 2 2 12" xfId="1358"/>
    <cellStyle name="Total 2 2 2 2 13" xfId="1359"/>
    <cellStyle name="Total 2 2 2 2 2" xfId="1360"/>
    <cellStyle name="Total 2 2 2 2 2 10" xfId="1361"/>
    <cellStyle name="Total 2 2 2 2 2 11" xfId="1362"/>
    <cellStyle name="Total 2 2 2 2 2 12" xfId="1363"/>
    <cellStyle name="Total 2 2 2 2 2 13" xfId="1364"/>
    <cellStyle name="Total 2 2 2 2 2 2" xfId="1365"/>
    <cellStyle name="Total 2 2 2 2 2 2 10" xfId="1366"/>
    <cellStyle name="Total 2 2 2 2 2 2 2" xfId="1367"/>
    <cellStyle name="Total 2 2 2 2 2 2 2 10" xfId="1368"/>
    <cellStyle name="Total 2 2 2 2 2 2 2 2" xfId="1369"/>
    <cellStyle name="Total 2 2 2 2 2 2 2 2 2" xfId="1370"/>
    <cellStyle name="Total 2 2 2 2 2 2 2 2 2 2" xfId="1371"/>
    <cellStyle name="Total 2 2 2 2 2 2 2 2 2 2 2" xfId="1372"/>
    <cellStyle name="Total 2 2 2 2 2 2 2 2 2 2 2 2" xfId="1373"/>
    <cellStyle name="Total 2 2 2 2 2 2 2 2 2 2 2 3" xfId="1374"/>
    <cellStyle name="Total 2 2 2 2 2 2 2 2 2 2 2 4" xfId="1375"/>
    <cellStyle name="Total 2 2 2 2 2 2 2 2 2 2 3" xfId="1376"/>
    <cellStyle name="Total 2 2 2 2 2 2 2 2 2 2 4" xfId="1377"/>
    <cellStyle name="Total 2 2 2 2 2 2 2 2 2 3" xfId="1378"/>
    <cellStyle name="Total 2 2 2 2 2 2 2 2 2 4" xfId="1379"/>
    <cellStyle name="Total 2 2 2 2 2 2 2 2 2 5" xfId="1380"/>
    <cellStyle name="Total 2 2 2 2 2 2 2 2 2 6" xfId="1381"/>
    <cellStyle name="Total 2 2 2 2 2 2 2 2 2 7" xfId="1382"/>
    <cellStyle name="Total 2 2 2 2 2 2 2 2 3" xfId="1383"/>
    <cellStyle name="Total 2 2 2 2 2 2 2 2 3 2" xfId="1384"/>
    <cellStyle name="Total 2 2 2 2 2 2 2 2 3 2 2" xfId="1385"/>
    <cellStyle name="Total 2 2 2 2 2 2 2 2 3 2 3" xfId="1386"/>
    <cellStyle name="Total 2 2 2 2 2 2 2 2 3 2 4" xfId="1387"/>
    <cellStyle name="Total 2 2 2 2 2 2 2 2 3 3" xfId="1388"/>
    <cellStyle name="Total 2 2 2 2 2 2 2 2 3 4" xfId="1389"/>
    <cellStyle name="Total 2 2 2 2 2 2 2 2 4" xfId="1390"/>
    <cellStyle name="Total 2 2 2 2 2 2 2 2 5" xfId="1391"/>
    <cellStyle name="Total 2 2 2 2 2 2 2 2 6" xfId="1392"/>
    <cellStyle name="Total 2 2 2 2 2 2 2 2 7" xfId="1393"/>
    <cellStyle name="Total 2 2 2 2 2 2 2 3" xfId="1394"/>
    <cellStyle name="Total 2 2 2 2 2 2 2 4" xfId="1395"/>
    <cellStyle name="Total 2 2 2 2 2 2 2 5" xfId="1396"/>
    <cellStyle name="Total 2 2 2 2 2 2 2 5 2" xfId="1397"/>
    <cellStyle name="Total 2 2 2 2 2 2 2 5 2 2" xfId="1398"/>
    <cellStyle name="Total 2 2 2 2 2 2 2 5 2 3" xfId="1399"/>
    <cellStyle name="Total 2 2 2 2 2 2 2 5 2 4" xfId="1400"/>
    <cellStyle name="Total 2 2 2 2 2 2 2 5 3" xfId="1401"/>
    <cellStyle name="Total 2 2 2 2 2 2 2 5 4" xfId="1402"/>
    <cellStyle name="Total 2 2 2 2 2 2 2 6" xfId="1403"/>
    <cellStyle name="Total 2 2 2 2 2 2 2 7" xfId="1404"/>
    <cellStyle name="Total 2 2 2 2 2 2 2 8" xfId="1405"/>
    <cellStyle name="Total 2 2 2 2 2 2 2 9" xfId="1406"/>
    <cellStyle name="Total 2 2 2 2 2 2 3" xfId="1407"/>
    <cellStyle name="Total 2 2 2 2 2 2 3 2" xfId="1408"/>
    <cellStyle name="Total 2 2 2 2 2 2 3 2 2" xfId="1409"/>
    <cellStyle name="Total 2 2 2 2 2 2 3 2 2 2" xfId="1410"/>
    <cellStyle name="Total 2 2 2 2 2 2 3 2 2 2 2" xfId="1411"/>
    <cellStyle name="Total 2 2 2 2 2 2 3 2 2 2 3" xfId="1412"/>
    <cellStyle name="Total 2 2 2 2 2 2 3 2 2 2 4" xfId="1413"/>
    <cellStyle name="Total 2 2 2 2 2 2 3 2 2 3" xfId="1414"/>
    <cellStyle name="Total 2 2 2 2 2 2 3 2 2 4" xfId="1415"/>
    <cellStyle name="Total 2 2 2 2 2 2 3 2 3" xfId="1416"/>
    <cellStyle name="Total 2 2 2 2 2 2 3 2 4" xfId="1417"/>
    <cellStyle name="Total 2 2 2 2 2 2 3 2 5" xfId="1418"/>
    <cellStyle name="Total 2 2 2 2 2 2 3 2 6" xfId="1419"/>
    <cellStyle name="Total 2 2 2 2 2 2 3 2 7" xfId="1420"/>
    <cellStyle name="Total 2 2 2 2 2 2 3 3" xfId="1421"/>
    <cellStyle name="Total 2 2 2 2 2 2 3 3 2" xfId="1422"/>
    <cellStyle name="Total 2 2 2 2 2 2 3 3 2 2" xfId="1423"/>
    <cellStyle name="Total 2 2 2 2 2 2 3 3 2 3" xfId="1424"/>
    <cellStyle name="Total 2 2 2 2 2 2 3 3 2 4" xfId="1425"/>
    <cellStyle name="Total 2 2 2 2 2 2 3 3 3" xfId="1426"/>
    <cellStyle name="Total 2 2 2 2 2 2 3 3 4" xfId="1427"/>
    <cellStyle name="Total 2 2 2 2 2 2 3 4" xfId="1428"/>
    <cellStyle name="Total 2 2 2 2 2 2 3 5" xfId="1429"/>
    <cellStyle name="Total 2 2 2 2 2 2 3 6" xfId="1430"/>
    <cellStyle name="Total 2 2 2 2 2 2 3 7" xfId="1431"/>
    <cellStyle name="Total 2 2 2 2 2 2 4" xfId="1432"/>
    <cellStyle name="Total 2 2 2 2 2 2 5" xfId="1433"/>
    <cellStyle name="Total 2 2 2 2 2 2 5 2" xfId="1434"/>
    <cellStyle name="Total 2 2 2 2 2 2 5 2 2" xfId="1435"/>
    <cellStyle name="Total 2 2 2 2 2 2 5 2 3" xfId="1436"/>
    <cellStyle name="Total 2 2 2 2 2 2 5 2 4" xfId="1437"/>
    <cellStyle name="Total 2 2 2 2 2 2 5 3" xfId="1438"/>
    <cellStyle name="Total 2 2 2 2 2 2 5 4" xfId="1439"/>
    <cellStyle name="Total 2 2 2 2 2 2 6" xfId="1440"/>
    <cellStyle name="Total 2 2 2 2 2 2 7" xfId="1441"/>
    <cellStyle name="Total 2 2 2 2 2 2 8" xfId="1442"/>
    <cellStyle name="Total 2 2 2 2 2 2 9" xfId="1443"/>
    <cellStyle name="Total 2 2 2 2 2 3" xfId="1444"/>
    <cellStyle name="Total 2 2 2 2 2 4" xfId="1445"/>
    <cellStyle name="Total 2 2 2 2 2 5" xfId="1446"/>
    <cellStyle name="Total 2 2 2 2 2 5 2" xfId="1447"/>
    <cellStyle name="Total 2 2 2 2 2 5 2 2" xfId="1448"/>
    <cellStyle name="Total 2 2 2 2 2 5 2 2 2" xfId="1449"/>
    <cellStyle name="Total 2 2 2 2 2 5 2 2 2 2" xfId="1450"/>
    <cellStyle name="Total 2 2 2 2 2 5 2 2 2 3" xfId="1451"/>
    <cellStyle name="Total 2 2 2 2 2 5 2 2 2 4" xfId="1452"/>
    <cellStyle name="Total 2 2 2 2 2 5 2 2 3" xfId="1453"/>
    <cellStyle name="Total 2 2 2 2 2 5 2 2 4" xfId="1454"/>
    <cellStyle name="Total 2 2 2 2 2 5 2 3" xfId="1455"/>
    <cellStyle name="Total 2 2 2 2 2 5 2 4" xfId="1456"/>
    <cellStyle name="Total 2 2 2 2 2 5 2 5" xfId="1457"/>
    <cellStyle name="Total 2 2 2 2 2 5 2 6" xfId="1458"/>
    <cellStyle name="Total 2 2 2 2 2 5 2 7" xfId="1459"/>
    <cellStyle name="Total 2 2 2 2 2 5 3" xfId="1460"/>
    <cellStyle name="Total 2 2 2 2 2 5 3 2" xfId="1461"/>
    <cellStyle name="Total 2 2 2 2 2 5 3 2 2" xfId="1462"/>
    <cellStyle name="Total 2 2 2 2 2 5 3 2 3" xfId="1463"/>
    <cellStyle name="Total 2 2 2 2 2 5 3 2 4" xfId="1464"/>
    <cellStyle name="Total 2 2 2 2 2 5 3 3" xfId="1465"/>
    <cellStyle name="Total 2 2 2 2 2 5 3 4" xfId="1466"/>
    <cellStyle name="Total 2 2 2 2 2 5 4" xfId="1467"/>
    <cellStyle name="Total 2 2 2 2 2 5 5" xfId="1468"/>
    <cellStyle name="Total 2 2 2 2 2 5 6" xfId="1469"/>
    <cellStyle name="Total 2 2 2 2 2 5 7" xfId="1470"/>
    <cellStyle name="Total 2 2 2 2 2 6" xfId="1471"/>
    <cellStyle name="Total 2 2 2 2 2 7" xfId="1472"/>
    <cellStyle name="Total 2 2 2 2 2 8" xfId="1473"/>
    <cellStyle name="Total 2 2 2 2 2 8 2" xfId="1474"/>
    <cellStyle name="Total 2 2 2 2 2 8 2 2" xfId="1475"/>
    <cellStyle name="Total 2 2 2 2 2 8 2 3" xfId="1476"/>
    <cellStyle name="Total 2 2 2 2 2 8 2 4" xfId="1477"/>
    <cellStyle name="Total 2 2 2 2 2 8 3" xfId="1478"/>
    <cellStyle name="Total 2 2 2 2 2 8 4" xfId="1479"/>
    <cellStyle name="Total 2 2 2 2 2 9" xfId="1480"/>
    <cellStyle name="Total 2 2 2 2 3" xfId="1481"/>
    <cellStyle name="Total 2 2 2 2 3 10" xfId="1482"/>
    <cellStyle name="Total 2 2 2 2 3 2" xfId="1483"/>
    <cellStyle name="Total 2 2 2 2 3 2 10" xfId="1484"/>
    <cellStyle name="Total 2 2 2 2 3 2 2" xfId="1485"/>
    <cellStyle name="Total 2 2 2 2 3 2 2 2" xfId="1486"/>
    <cellStyle name="Total 2 2 2 2 3 2 2 2 2" xfId="1487"/>
    <cellStyle name="Total 2 2 2 2 3 2 2 2 2 2" xfId="1488"/>
    <cellStyle name="Total 2 2 2 2 3 2 2 2 2 2 2" xfId="1489"/>
    <cellStyle name="Total 2 2 2 2 3 2 2 2 2 2 3" xfId="1490"/>
    <cellStyle name="Total 2 2 2 2 3 2 2 2 2 2 4" xfId="1491"/>
    <cellStyle name="Total 2 2 2 2 3 2 2 2 2 3" xfId="1492"/>
    <cellStyle name="Total 2 2 2 2 3 2 2 2 2 4" xfId="1493"/>
    <cellStyle name="Total 2 2 2 2 3 2 2 2 3" xfId="1494"/>
    <cellStyle name="Total 2 2 2 2 3 2 2 2 4" xfId="1495"/>
    <cellStyle name="Total 2 2 2 2 3 2 2 2 5" xfId="1496"/>
    <cellStyle name="Total 2 2 2 2 3 2 2 2 6" xfId="1497"/>
    <cellStyle name="Total 2 2 2 2 3 2 2 2 7" xfId="1498"/>
    <cellStyle name="Total 2 2 2 2 3 2 2 3" xfId="1499"/>
    <cellStyle name="Total 2 2 2 2 3 2 2 3 2" xfId="1500"/>
    <cellStyle name="Total 2 2 2 2 3 2 2 3 2 2" xfId="1501"/>
    <cellStyle name="Total 2 2 2 2 3 2 2 3 2 3" xfId="1502"/>
    <cellStyle name="Total 2 2 2 2 3 2 2 3 2 4" xfId="1503"/>
    <cellStyle name="Total 2 2 2 2 3 2 2 3 3" xfId="1504"/>
    <cellStyle name="Total 2 2 2 2 3 2 2 3 4" xfId="1505"/>
    <cellStyle name="Total 2 2 2 2 3 2 2 4" xfId="1506"/>
    <cellStyle name="Total 2 2 2 2 3 2 2 5" xfId="1507"/>
    <cellStyle name="Total 2 2 2 2 3 2 2 6" xfId="1508"/>
    <cellStyle name="Total 2 2 2 2 3 2 2 7" xfId="1509"/>
    <cellStyle name="Total 2 2 2 2 3 2 3" xfId="1510"/>
    <cellStyle name="Total 2 2 2 2 3 2 4" xfId="1511"/>
    <cellStyle name="Total 2 2 2 2 3 2 5" xfId="1512"/>
    <cellStyle name="Total 2 2 2 2 3 2 5 2" xfId="1513"/>
    <cellStyle name="Total 2 2 2 2 3 2 5 2 2" xfId="1514"/>
    <cellStyle name="Total 2 2 2 2 3 2 5 2 3" xfId="1515"/>
    <cellStyle name="Total 2 2 2 2 3 2 5 2 4" xfId="1516"/>
    <cellStyle name="Total 2 2 2 2 3 2 5 3" xfId="1517"/>
    <cellStyle name="Total 2 2 2 2 3 2 5 4" xfId="1518"/>
    <cellStyle name="Total 2 2 2 2 3 2 6" xfId="1519"/>
    <cellStyle name="Total 2 2 2 2 3 2 7" xfId="1520"/>
    <cellStyle name="Total 2 2 2 2 3 2 8" xfId="1521"/>
    <cellStyle name="Total 2 2 2 2 3 2 9" xfId="1522"/>
    <cellStyle name="Total 2 2 2 2 3 3" xfId="1523"/>
    <cellStyle name="Total 2 2 2 2 3 3 2" xfId="1524"/>
    <cellStyle name="Total 2 2 2 2 3 3 2 2" xfId="1525"/>
    <cellStyle name="Total 2 2 2 2 3 3 2 2 2" xfId="1526"/>
    <cellStyle name="Total 2 2 2 2 3 3 2 2 2 2" xfId="1527"/>
    <cellStyle name="Total 2 2 2 2 3 3 2 2 2 3" xfId="1528"/>
    <cellStyle name="Total 2 2 2 2 3 3 2 2 2 4" xfId="1529"/>
    <cellStyle name="Total 2 2 2 2 3 3 2 2 3" xfId="1530"/>
    <cellStyle name="Total 2 2 2 2 3 3 2 2 4" xfId="1531"/>
    <cellStyle name="Total 2 2 2 2 3 3 2 3" xfId="1532"/>
    <cellStyle name="Total 2 2 2 2 3 3 2 4" xfId="1533"/>
    <cellStyle name="Total 2 2 2 2 3 3 2 5" xfId="1534"/>
    <cellStyle name="Total 2 2 2 2 3 3 2 6" xfId="1535"/>
    <cellStyle name="Total 2 2 2 2 3 3 2 7" xfId="1536"/>
    <cellStyle name="Total 2 2 2 2 3 3 3" xfId="1537"/>
    <cellStyle name="Total 2 2 2 2 3 3 3 2" xfId="1538"/>
    <cellStyle name="Total 2 2 2 2 3 3 3 2 2" xfId="1539"/>
    <cellStyle name="Total 2 2 2 2 3 3 3 2 3" xfId="1540"/>
    <cellStyle name="Total 2 2 2 2 3 3 3 2 4" xfId="1541"/>
    <cellStyle name="Total 2 2 2 2 3 3 3 3" xfId="1542"/>
    <cellStyle name="Total 2 2 2 2 3 3 3 4" xfId="1543"/>
    <cellStyle name="Total 2 2 2 2 3 3 4" xfId="1544"/>
    <cellStyle name="Total 2 2 2 2 3 3 5" xfId="1545"/>
    <cellStyle name="Total 2 2 2 2 3 3 6" xfId="1546"/>
    <cellStyle name="Total 2 2 2 2 3 3 7" xfId="1547"/>
    <cellStyle name="Total 2 2 2 2 3 4" xfId="1548"/>
    <cellStyle name="Total 2 2 2 2 3 5" xfId="1549"/>
    <cellStyle name="Total 2 2 2 2 3 5 2" xfId="1550"/>
    <cellStyle name="Total 2 2 2 2 3 5 2 2" xfId="1551"/>
    <cellStyle name="Total 2 2 2 2 3 5 2 3" xfId="1552"/>
    <cellStyle name="Total 2 2 2 2 3 5 2 4" xfId="1553"/>
    <cellStyle name="Total 2 2 2 2 3 5 3" xfId="1554"/>
    <cellStyle name="Total 2 2 2 2 3 5 4" xfId="1555"/>
    <cellStyle name="Total 2 2 2 2 3 6" xfId="1556"/>
    <cellStyle name="Total 2 2 2 2 3 7" xfId="1557"/>
    <cellStyle name="Total 2 2 2 2 3 8" xfId="1558"/>
    <cellStyle name="Total 2 2 2 2 3 9" xfId="1559"/>
    <cellStyle name="Total 2 2 2 2 4" xfId="1560"/>
    <cellStyle name="Total 2 2 2 2 5" xfId="1561"/>
    <cellStyle name="Total 2 2 2 2 5 2" xfId="1562"/>
    <cellStyle name="Total 2 2 2 2 5 2 2" xfId="1563"/>
    <cellStyle name="Total 2 2 2 2 5 2 2 2" xfId="1564"/>
    <cellStyle name="Total 2 2 2 2 5 2 2 2 2" xfId="1565"/>
    <cellStyle name="Total 2 2 2 2 5 2 2 2 3" xfId="1566"/>
    <cellStyle name="Total 2 2 2 2 5 2 2 2 4" xfId="1567"/>
    <cellStyle name="Total 2 2 2 2 5 2 2 3" xfId="1568"/>
    <cellStyle name="Total 2 2 2 2 5 2 2 4" xfId="1569"/>
    <cellStyle name="Total 2 2 2 2 5 2 3" xfId="1570"/>
    <cellStyle name="Total 2 2 2 2 5 2 4" xfId="1571"/>
    <cellStyle name="Total 2 2 2 2 5 2 5" xfId="1572"/>
    <cellStyle name="Total 2 2 2 2 5 2 6" xfId="1573"/>
    <cellStyle name="Total 2 2 2 2 5 2 7" xfId="1574"/>
    <cellStyle name="Total 2 2 2 2 5 3" xfId="1575"/>
    <cellStyle name="Total 2 2 2 2 5 3 2" xfId="1576"/>
    <cellStyle name="Total 2 2 2 2 5 3 2 2" xfId="1577"/>
    <cellStyle name="Total 2 2 2 2 5 3 2 3" xfId="1578"/>
    <cellStyle name="Total 2 2 2 2 5 3 2 4" xfId="1579"/>
    <cellStyle name="Total 2 2 2 2 5 3 3" xfId="1580"/>
    <cellStyle name="Total 2 2 2 2 5 3 4" xfId="1581"/>
    <cellStyle name="Total 2 2 2 2 5 4" xfId="1582"/>
    <cellStyle name="Total 2 2 2 2 5 5" xfId="1583"/>
    <cellStyle name="Total 2 2 2 2 5 6" xfId="1584"/>
    <cellStyle name="Total 2 2 2 2 5 7" xfId="1585"/>
    <cellStyle name="Total 2 2 2 2 6" xfId="1586"/>
    <cellStyle name="Total 2 2 2 2 7" xfId="1587"/>
    <cellStyle name="Total 2 2 2 2 8" xfId="1588"/>
    <cellStyle name="Total 2 2 2 2 8 2" xfId="1589"/>
    <cellStyle name="Total 2 2 2 2 8 2 2" xfId="1590"/>
    <cellStyle name="Total 2 2 2 2 8 2 3" xfId="1591"/>
    <cellStyle name="Total 2 2 2 2 8 2 4" xfId="1592"/>
    <cellStyle name="Total 2 2 2 2 8 3" xfId="1593"/>
    <cellStyle name="Total 2 2 2 2 8 4" xfId="1594"/>
    <cellStyle name="Total 2 2 2 2 9" xfId="1595"/>
    <cellStyle name="Total 2 2 2 3" xfId="1596"/>
    <cellStyle name="Total 2 2 2 4" xfId="1597"/>
    <cellStyle name="Total 2 2 2 4 10" xfId="1598"/>
    <cellStyle name="Total 2 2 2 4 2" xfId="1599"/>
    <cellStyle name="Total 2 2 2 4 2 10" xfId="1600"/>
    <cellStyle name="Total 2 2 2 4 2 2" xfId="1601"/>
    <cellStyle name="Total 2 2 2 4 2 2 2" xfId="1602"/>
    <cellStyle name="Total 2 2 2 4 2 2 2 2" xfId="1603"/>
    <cellStyle name="Total 2 2 2 4 2 2 2 2 2" xfId="1604"/>
    <cellStyle name="Total 2 2 2 4 2 2 2 2 2 2" xfId="1605"/>
    <cellStyle name="Total 2 2 2 4 2 2 2 2 2 3" xfId="1606"/>
    <cellStyle name="Total 2 2 2 4 2 2 2 2 2 4" xfId="1607"/>
    <cellStyle name="Total 2 2 2 4 2 2 2 2 3" xfId="1608"/>
    <cellStyle name="Total 2 2 2 4 2 2 2 2 4" xfId="1609"/>
    <cellStyle name="Total 2 2 2 4 2 2 2 3" xfId="1610"/>
    <cellStyle name="Total 2 2 2 4 2 2 2 4" xfId="1611"/>
    <cellStyle name="Total 2 2 2 4 2 2 2 5" xfId="1612"/>
    <cellStyle name="Total 2 2 2 4 2 2 2 6" xfId="1613"/>
    <cellStyle name="Total 2 2 2 4 2 2 2 7" xfId="1614"/>
    <cellStyle name="Total 2 2 2 4 2 2 3" xfId="1615"/>
    <cellStyle name="Total 2 2 2 4 2 2 3 2" xfId="1616"/>
    <cellStyle name="Total 2 2 2 4 2 2 3 2 2" xfId="1617"/>
    <cellStyle name="Total 2 2 2 4 2 2 3 2 3" xfId="1618"/>
    <cellStyle name="Total 2 2 2 4 2 2 3 2 4" xfId="1619"/>
    <cellStyle name="Total 2 2 2 4 2 2 3 3" xfId="1620"/>
    <cellStyle name="Total 2 2 2 4 2 2 3 4" xfId="1621"/>
    <cellStyle name="Total 2 2 2 4 2 2 4" xfId="1622"/>
    <cellStyle name="Total 2 2 2 4 2 2 5" xfId="1623"/>
    <cellStyle name="Total 2 2 2 4 2 2 6" xfId="1624"/>
    <cellStyle name="Total 2 2 2 4 2 2 7" xfId="1625"/>
    <cellStyle name="Total 2 2 2 4 2 3" xfId="1626"/>
    <cellStyle name="Total 2 2 2 4 2 4" xfId="1627"/>
    <cellStyle name="Total 2 2 2 4 2 5" xfId="1628"/>
    <cellStyle name="Total 2 2 2 4 2 5 2" xfId="1629"/>
    <cellStyle name="Total 2 2 2 4 2 5 2 2" xfId="1630"/>
    <cellStyle name="Total 2 2 2 4 2 5 2 3" xfId="1631"/>
    <cellStyle name="Total 2 2 2 4 2 5 2 4" xfId="1632"/>
    <cellStyle name="Total 2 2 2 4 2 5 3" xfId="1633"/>
    <cellStyle name="Total 2 2 2 4 2 5 4" xfId="1634"/>
    <cellStyle name="Total 2 2 2 4 2 6" xfId="1635"/>
    <cellStyle name="Total 2 2 2 4 2 7" xfId="1636"/>
    <cellStyle name="Total 2 2 2 4 2 8" xfId="1637"/>
    <cellStyle name="Total 2 2 2 4 2 9" xfId="1638"/>
    <cellStyle name="Total 2 2 2 4 3" xfId="1639"/>
    <cellStyle name="Total 2 2 2 4 3 2" xfId="1640"/>
    <cellStyle name="Total 2 2 2 4 3 2 2" xfId="1641"/>
    <cellStyle name="Total 2 2 2 4 3 2 2 2" xfId="1642"/>
    <cellStyle name="Total 2 2 2 4 3 2 2 2 2" xfId="1643"/>
    <cellStyle name="Total 2 2 2 4 3 2 2 2 3" xfId="1644"/>
    <cellStyle name="Total 2 2 2 4 3 2 2 2 4" xfId="1645"/>
    <cellStyle name="Total 2 2 2 4 3 2 2 3" xfId="1646"/>
    <cellStyle name="Total 2 2 2 4 3 2 2 4" xfId="1647"/>
    <cellStyle name="Total 2 2 2 4 3 2 3" xfId="1648"/>
    <cellStyle name="Total 2 2 2 4 3 2 4" xfId="1649"/>
    <cellStyle name="Total 2 2 2 4 3 2 5" xfId="1650"/>
    <cellStyle name="Total 2 2 2 4 3 2 6" xfId="1651"/>
    <cellStyle name="Total 2 2 2 4 3 2 7" xfId="1652"/>
    <cellStyle name="Total 2 2 2 4 3 3" xfId="1653"/>
    <cellStyle name="Total 2 2 2 4 3 3 2" xfId="1654"/>
    <cellStyle name="Total 2 2 2 4 3 3 2 2" xfId="1655"/>
    <cellStyle name="Total 2 2 2 4 3 3 2 3" xfId="1656"/>
    <cellStyle name="Total 2 2 2 4 3 3 2 4" xfId="1657"/>
    <cellStyle name="Total 2 2 2 4 3 3 3" xfId="1658"/>
    <cellStyle name="Total 2 2 2 4 3 3 4" xfId="1659"/>
    <cellStyle name="Total 2 2 2 4 3 4" xfId="1660"/>
    <cellStyle name="Total 2 2 2 4 3 5" xfId="1661"/>
    <cellStyle name="Total 2 2 2 4 3 6" xfId="1662"/>
    <cellStyle name="Total 2 2 2 4 3 7" xfId="1663"/>
    <cellStyle name="Total 2 2 2 4 4" xfId="1664"/>
    <cellStyle name="Total 2 2 2 4 5" xfId="1665"/>
    <cellStyle name="Total 2 2 2 4 5 2" xfId="1666"/>
    <cellStyle name="Total 2 2 2 4 5 2 2" xfId="1667"/>
    <cellStyle name="Total 2 2 2 4 5 2 3" xfId="1668"/>
    <cellStyle name="Total 2 2 2 4 5 2 4" xfId="1669"/>
    <cellStyle name="Total 2 2 2 4 5 3" xfId="1670"/>
    <cellStyle name="Total 2 2 2 4 5 4" xfId="1671"/>
    <cellStyle name="Total 2 2 2 4 6" xfId="1672"/>
    <cellStyle name="Total 2 2 2 4 7" xfId="1673"/>
    <cellStyle name="Total 2 2 2 4 8" xfId="1674"/>
    <cellStyle name="Total 2 2 2 4 9" xfId="1675"/>
    <cellStyle name="Total 2 2 2 5" xfId="1676"/>
    <cellStyle name="Total 2 2 2 6" xfId="1677"/>
    <cellStyle name="Total 2 2 2 7" xfId="1678"/>
    <cellStyle name="Total 2 2 2 7 2" xfId="1679"/>
    <cellStyle name="Total 2 2 2 7 2 2" xfId="1680"/>
    <cellStyle name="Total 2 2 2 7 2 2 2" xfId="1681"/>
    <cellStyle name="Total 2 2 2 7 2 2 2 2" xfId="1682"/>
    <cellStyle name="Total 2 2 2 7 2 2 2 3" xfId="1683"/>
    <cellStyle name="Total 2 2 2 7 2 2 2 4" xfId="1684"/>
    <cellStyle name="Total 2 2 2 7 2 2 3" xfId="1685"/>
    <cellStyle name="Total 2 2 2 7 2 2 4" xfId="1686"/>
    <cellStyle name="Total 2 2 2 7 2 3" xfId="1687"/>
    <cellStyle name="Total 2 2 2 7 2 4" xfId="1688"/>
    <cellStyle name="Total 2 2 2 7 2 5" xfId="1689"/>
    <cellStyle name="Total 2 2 2 7 2 6" xfId="1690"/>
    <cellStyle name="Total 2 2 2 7 2 7" xfId="1691"/>
    <cellStyle name="Total 2 2 2 7 3" xfId="1692"/>
    <cellStyle name="Total 2 2 2 7 3 2" xfId="1693"/>
    <cellStyle name="Total 2 2 2 7 3 2 2" xfId="1694"/>
    <cellStyle name="Total 2 2 2 7 3 2 3" xfId="1695"/>
    <cellStyle name="Total 2 2 2 7 3 2 4" xfId="1696"/>
    <cellStyle name="Total 2 2 2 7 3 3" xfId="1697"/>
    <cellStyle name="Total 2 2 2 7 3 4" xfId="1698"/>
    <cellStyle name="Total 2 2 2 7 4" xfId="1699"/>
    <cellStyle name="Total 2 2 2 7 5" xfId="1700"/>
    <cellStyle name="Total 2 2 2 7 6" xfId="1701"/>
    <cellStyle name="Total 2 2 2 7 7" xfId="1702"/>
    <cellStyle name="Total 2 2 2 8" xfId="1703"/>
    <cellStyle name="Total 2 2 2 9" xfId="1704"/>
    <cellStyle name="Total 2 2 3" xfId="1705"/>
    <cellStyle name="Total 2 2 3 10" xfId="1706"/>
    <cellStyle name="Total 2 2 3 11" xfId="1707"/>
    <cellStyle name="Total 2 2 3 12" xfId="1708"/>
    <cellStyle name="Total 2 2 3 13" xfId="1709"/>
    <cellStyle name="Total 2 2 3 2" xfId="1710"/>
    <cellStyle name="Total 2 2 3 2 10" xfId="1711"/>
    <cellStyle name="Total 2 2 3 2 11" xfId="1712"/>
    <cellStyle name="Total 2 2 3 2 12" xfId="1713"/>
    <cellStyle name="Total 2 2 3 2 13" xfId="1714"/>
    <cellStyle name="Total 2 2 3 2 2" xfId="1715"/>
    <cellStyle name="Total 2 2 3 2 2 10" xfId="1716"/>
    <cellStyle name="Total 2 2 3 2 2 2" xfId="1717"/>
    <cellStyle name="Total 2 2 3 2 2 2 10" xfId="1718"/>
    <cellStyle name="Total 2 2 3 2 2 2 2" xfId="1719"/>
    <cellStyle name="Total 2 2 3 2 2 2 2 2" xfId="1720"/>
    <cellStyle name="Total 2 2 3 2 2 2 2 2 2" xfId="1721"/>
    <cellStyle name="Total 2 2 3 2 2 2 2 2 2 2" xfId="1722"/>
    <cellStyle name="Total 2 2 3 2 2 2 2 2 2 2 2" xfId="1723"/>
    <cellStyle name="Total 2 2 3 2 2 2 2 2 2 2 3" xfId="1724"/>
    <cellStyle name="Total 2 2 3 2 2 2 2 2 2 2 4" xfId="1725"/>
    <cellStyle name="Total 2 2 3 2 2 2 2 2 2 3" xfId="1726"/>
    <cellStyle name="Total 2 2 3 2 2 2 2 2 2 4" xfId="1727"/>
    <cellStyle name="Total 2 2 3 2 2 2 2 2 3" xfId="1728"/>
    <cellStyle name="Total 2 2 3 2 2 2 2 2 4" xfId="1729"/>
    <cellStyle name="Total 2 2 3 2 2 2 2 2 5" xfId="1730"/>
    <cellStyle name="Total 2 2 3 2 2 2 2 2 6" xfId="1731"/>
    <cellStyle name="Total 2 2 3 2 2 2 2 2 7" xfId="1732"/>
    <cellStyle name="Total 2 2 3 2 2 2 2 3" xfId="1733"/>
    <cellStyle name="Total 2 2 3 2 2 2 2 3 2" xfId="1734"/>
    <cellStyle name="Total 2 2 3 2 2 2 2 3 2 2" xfId="1735"/>
    <cellStyle name="Total 2 2 3 2 2 2 2 3 2 3" xfId="1736"/>
    <cellStyle name="Total 2 2 3 2 2 2 2 3 2 4" xfId="1737"/>
    <cellStyle name="Total 2 2 3 2 2 2 2 3 3" xfId="1738"/>
    <cellStyle name="Total 2 2 3 2 2 2 2 3 4" xfId="1739"/>
    <cellStyle name="Total 2 2 3 2 2 2 2 4" xfId="1740"/>
    <cellStyle name="Total 2 2 3 2 2 2 2 5" xfId="1741"/>
    <cellStyle name="Total 2 2 3 2 2 2 2 6" xfId="1742"/>
    <cellStyle name="Total 2 2 3 2 2 2 2 7" xfId="1743"/>
    <cellStyle name="Total 2 2 3 2 2 2 3" xfId="1744"/>
    <cellStyle name="Total 2 2 3 2 2 2 4" xfId="1745"/>
    <cellStyle name="Total 2 2 3 2 2 2 5" xfId="1746"/>
    <cellStyle name="Total 2 2 3 2 2 2 5 2" xfId="1747"/>
    <cellStyle name="Total 2 2 3 2 2 2 5 2 2" xfId="1748"/>
    <cellStyle name="Total 2 2 3 2 2 2 5 2 3" xfId="1749"/>
    <cellStyle name="Total 2 2 3 2 2 2 5 2 4" xfId="1750"/>
    <cellStyle name="Total 2 2 3 2 2 2 5 3" xfId="1751"/>
    <cellStyle name="Total 2 2 3 2 2 2 5 4" xfId="1752"/>
    <cellStyle name="Total 2 2 3 2 2 2 6" xfId="1753"/>
    <cellStyle name="Total 2 2 3 2 2 2 7" xfId="1754"/>
    <cellStyle name="Total 2 2 3 2 2 2 8" xfId="1755"/>
    <cellStyle name="Total 2 2 3 2 2 2 9" xfId="1756"/>
    <cellStyle name="Total 2 2 3 2 2 3" xfId="1757"/>
    <cellStyle name="Total 2 2 3 2 2 3 2" xfId="1758"/>
    <cellStyle name="Total 2 2 3 2 2 3 2 2" xfId="1759"/>
    <cellStyle name="Total 2 2 3 2 2 3 2 2 2" xfId="1760"/>
    <cellStyle name="Total 2 2 3 2 2 3 2 2 2 2" xfId="1761"/>
    <cellStyle name="Total 2 2 3 2 2 3 2 2 2 3" xfId="1762"/>
    <cellStyle name="Total 2 2 3 2 2 3 2 2 2 4" xfId="1763"/>
    <cellStyle name="Total 2 2 3 2 2 3 2 2 3" xfId="1764"/>
    <cellStyle name="Total 2 2 3 2 2 3 2 2 4" xfId="1765"/>
    <cellStyle name="Total 2 2 3 2 2 3 2 3" xfId="1766"/>
    <cellStyle name="Total 2 2 3 2 2 3 2 4" xfId="1767"/>
    <cellStyle name="Total 2 2 3 2 2 3 2 5" xfId="1768"/>
    <cellStyle name="Total 2 2 3 2 2 3 2 6" xfId="1769"/>
    <cellStyle name="Total 2 2 3 2 2 3 2 7" xfId="1770"/>
    <cellStyle name="Total 2 2 3 2 2 3 3" xfId="1771"/>
    <cellStyle name="Total 2 2 3 2 2 3 3 2" xfId="1772"/>
    <cellStyle name="Total 2 2 3 2 2 3 3 2 2" xfId="1773"/>
    <cellStyle name="Total 2 2 3 2 2 3 3 2 3" xfId="1774"/>
    <cellStyle name="Total 2 2 3 2 2 3 3 2 4" xfId="1775"/>
    <cellStyle name="Total 2 2 3 2 2 3 3 3" xfId="1776"/>
    <cellStyle name="Total 2 2 3 2 2 3 3 4" xfId="1777"/>
    <cellStyle name="Total 2 2 3 2 2 3 4" xfId="1778"/>
    <cellStyle name="Total 2 2 3 2 2 3 5" xfId="1779"/>
    <cellStyle name="Total 2 2 3 2 2 3 6" xfId="1780"/>
    <cellStyle name="Total 2 2 3 2 2 3 7" xfId="1781"/>
    <cellStyle name="Total 2 2 3 2 2 4" xfId="1782"/>
    <cellStyle name="Total 2 2 3 2 2 5" xfId="1783"/>
    <cellStyle name="Total 2 2 3 2 2 5 2" xfId="1784"/>
    <cellStyle name="Total 2 2 3 2 2 5 2 2" xfId="1785"/>
    <cellStyle name="Total 2 2 3 2 2 5 2 3" xfId="1786"/>
    <cellStyle name="Total 2 2 3 2 2 5 2 4" xfId="1787"/>
    <cellStyle name="Total 2 2 3 2 2 5 3" xfId="1788"/>
    <cellStyle name="Total 2 2 3 2 2 5 4" xfId="1789"/>
    <cellStyle name="Total 2 2 3 2 2 6" xfId="1790"/>
    <cellStyle name="Total 2 2 3 2 2 7" xfId="1791"/>
    <cellStyle name="Total 2 2 3 2 2 8" xfId="1792"/>
    <cellStyle name="Total 2 2 3 2 2 9" xfId="1793"/>
    <cellStyle name="Total 2 2 3 2 3" xfId="1794"/>
    <cellStyle name="Total 2 2 3 2 4" xfId="1795"/>
    <cellStyle name="Total 2 2 3 2 5" xfId="1796"/>
    <cellStyle name="Total 2 2 3 2 5 2" xfId="1797"/>
    <cellStyle name="Total 2 2 3 2 5 2 2" xfId="1798"/>
    <cellStyle name="Total 2 2 3 2 5 2 2 2" xfId="1799"/>
    <cellStyle name="Total 2 2 3 2 5 2 2 2 2" xfId="1800"/>
    <cellStyle name="Total 2 2 3 2 5 2 2 2 3" xfId="1801"/>
    <cellStyle name="Total 2 2 3 2 5 2 2 2 4" xfId="1802"/>
    <cellStyle name="Total 2 2 3 2 5 2 2 3" xfId="1803"/>
    <cellStyle name="Total 2 2 3 2 5 2 2 4" xfId="1804"/>
    <cellStyle name="Total 2 2 3 2 5 2 3" xfId="1805"/>
    <cellStyle name="Total 2 2 3 2 5 2 4" xfId="1806"/>
    <cellStyle name="Total 2 2 3 2 5 2 5" xfId="1807"/>
    <cellStyle name="Total 2 2 3 2 5 2 6" xfId="1808"/>
    <cellStyle name="Total 2 2 3 2 5 2 7" xfId="1809"/>
    <cellStyle name="Total 2 2 3 2 5 3" xfId="1810"/>
    <cellStyle name="Total 2 2 3 2 5 3 2" xfId="1811"/>
    <cellStyle name="Total 2 2 3 2 5 3 2 2" xfId="1812"/>
    <cellStyle name="Total 2 2 3 2 5 3 2 3" xfId="1813"/>
    <cellStyle name="Total 2 2 3 2 5 3 2 4" xfId="1814"/>
    <cellStyle name="Total 2 2 3 2 5 3 3" xfId="1815"/>
    <cellStyle name="Total 2 2 3 2 5 3 4" xfId="1816"/>
    <cellStyle name="Total 2 2 3 2 5 4" xfId="1817"/>
    <cellStyle name="Total 2 2 3 2 5 5" xfId="1818"/>
    <cellStyle name="Total 2 2 3 2 5 6" xfId="1819"/>
    <cellStyle name="Total 2 2 3 2 5 7" xfId="1820"/>
    <cellStyle name="Total 2 2 3 2 6" xfId="1821"/>
    <cellStyle name="Total 2 2 3 2 7" xfId="1822"/>
    <cellStyle name="Total 2 2 3 2 8" xfId="1823"/>
    <cellStyle name="Total 2 2 3 2 8 2" xfId="1824"/>
    <cellStyle name="Total 2 2 3 2 8 2 2" xfId="1825"/>
    <cellStyle name="Total 2 2 3 2 8 2 3" xfId="1826"/>
    <cellStyle name="Total 2 2 3 2 8 2 4" xfId="1827"/>
    <cellStyle name="Total 2 2 3 2 8 3" xfId="1828"/>
    <cellStyle name="Total 2 2 3 2 8 4" xfId="1829"/>
    <cellStyle name="Total 2 2 3 2 9" xfId="1830"/>
    <cellStyle name="Total 2 2 3 3" xfId="1831"/>
    <cellStyle name="Total 2 2 3 3 10" xfId="1832"/>
    <cellStyle name="Total 2 2 3 3 2" xfId="1833"/>
    <cellStyle name="Total 2 2 3 3 2 10" xfId="1834"/>
    <cellStyle name="Total 2 2 3 3 2 2" xfId="1835"/>
    <cellStyle name="Total 2 2 3 3 2 2 2" xfId="1836"/>
    <cellStyle name="Total 2 2 3 3 2 2 2 2" xfId="1837"/>
    <cellStyle name="Total 2 2 3 3 2 2 2 2 2" xfId="1838"/>
    <cellStyle name="Total 2 2 3 3 2 2 2 2 2 2" xfId="1839"/>
    <cellStyle name="Total 2 2 3 3 2 2 2 2 2 3" xfId="1840"/>
    <cellStyle name="Total 2 2 3 3 2 2 2 2 2 4" xfId="1841"/>
    <cellStyle name="Total 2 2 3 3 2 2 2 2 3" xfId="1842"/>
    <cellStyle name="Total 2 2 3 3 2 2 2 2 4" xfId="1843"/>
    <cellStyle name="Total 2 2 3 3 2 2 2 3" xfId="1844"/>
    <cellStyle name="Total 2 2 3 3 2 2 2 4" xfId="1845"/>
    <cellStyle name="Total 2 2 3 3 2 2 2 5" xfId="1846"/>
    <cellStyle name="Total 2 2 3 3 2 2 2 6" xfId="1847"/>
    <cellStyle name="Total 2 2 3 3 2 2 2 7" xfId="1848"/>
    <cellStyle name="Total 2 2 3 3 2 2 3" xfId="1849"/>
    <cellStyle name="Total 2 2 3 3 2 2 3 2" xfId="1850"/>
    <cellStyle name="Total 2 2 3 3 2 2 3 2 2" xfId="1851"/>
    <cellStyle name="Total 2 2 3 3 2 2 3 2 3" xfId="1852"/>
    <cellStyle name="Total 2 2 3 3 2 2 3 2 4" xfId="1853"/>
    <cellStyle name="Total 2 2 3 3 2 2 3 3" xfId="1854"/>
    <cellStyle name="Total 2 2 3 3 2 2 3 4" xfId="1855"/>
    <cellStyle name="Total 2 2 3 3 2 2 4" xfId="1856"/>
    <cellStyle name="Total 2 2 3 3 2 2 5" xfId="1857"/>
    <cellStyle name="Total 2 2 3 3 2 2 6" xfId="1858"/>
    <cellStyle name="Total 2 2 3 3 2 2 7" xfId="1859"/>
    <cellStyle name="Total 2 2 3 3 2 3" xfId="1860"/>
    <cellStyle name="Total 2 2 3 3 2 4" xfId="1861"/>
    <cellStyle name="Total 2 2 3 3 2 5" xfId="1862"/>
    <cellStyle name="Total 2 2 3 3 2 5 2" xfId="1863"/>
    <cellStyle name="Total 2 2 3 3 2 5 2 2" xfId="1864"/>
    <cellStyle name="Total 2 2 3 3 2 5 2 3" xfId="1865"/>
    <cellStyle name="Total 2 2 3 3 2 5 2 4" xfId="1866"/>
    <cellStyle name="Total 2 2 3 3 2 5 3" xfId="1867"/>
    <cellStyle name="Total 2 2 3 3 2 5 4" xfId="1868"/>
    <cellStyle name="Total 2 2 3 3 2 6" xfId="1869"/>
    <cellStyle name="Total 2 2 3 3 2 7" xfId="1870"/>
    <cellStyle name="Total 2 2 3 3 2 8" xfId="1871"/>
    <cellStyle name="Total 2 2 3 3 2 9" xfId="1872"/>
    <cellStyle name="Total 2 2 3 3 3" xfId="1873"/>
    <cellStyle name="Total 2 2 3 3 3 2" xfId="1874"/>
    <cellStyle name="Total 2 2 3 3 3 2 2" xfId="1875"/>
    <cellStyle name="Total 2 2 3 3 3 2 2 2" xfId="1876"/>
    <cellStyle name="Total 2 2 3 3 3 2 2 2 2" xfId="1877"/>
    <cellStyle name="Total 2 2 3 3 3 2 2 2 3" xfId="1878"/>
    <cellStyle name="Total 2 2 3 3 3 2 2 2 4" xfId="1879"/>
    <cellStyle name="Total 2 2 3 3 3 2 2 3" xfId="1880"/>
    <cellStyle name="Total 2 2 3 3 3 2 2 4" xfId="1881"/>
    <cellStyle name="Total 2 2 3 3 3 2 3" xfId="1882"/>
    <cellStyle name="Total 2 2 3 3 3 2 4" xfId="1883"/>
    <cellStyle name="Total 2 2 3 3 3 2 5" xfId="1884"/>
    <cellStyle name="Total 2 2 3 3 3 2 6" xfId="1885"/>
    <cellStyle name="Total 2 2 3 3 3 2 7" xfId="1886"/>
    <cellStyle name="Total 2 2 3 3 3 3" xfId="1887"/>
    <cellStyle name="Total 2 2 3 3 3 3 2" xfId="1888"/>
    <cellStyle name="Total 2 2 3 3 3 3 2 2" xfId="1889"/>
    <cellStyle name="Total 2 2 3 3 3 3 2 3" xfId="1890"/>
    <cellStyle name="Total 2 2 3 3 3 3 2 4" xfId="1891"/>
    <cellStyle name="Total 2 2 3 3 3 3 3" xfId="1892"/>
    <cellStyle name="Total 2 2 3 3 3 3 4" xfId="1893"/>
    <cellStyle name="Total 2 2 3 3 3 4" xfId="1894"/>
    <cellStyle name="Total 2 2 3 3 3 5" xfId="1895"/>
    <cellStyle name="Total 2 2 3 3 3 6" xfId="1896"/>
    <cellStyle name="Total 2 2 3 3 3 7" xfId="1897"/>
    <cellStyle name="Total 2 2 3 3 4" xfId="1898"/>
    <cellStyle name="Total 2 2 3 3 5" xfId="1899"/>
    <cellStyle name="Total 2 2 3 3 5 2" xfId="1900"/>
    <cellStyle name="Total 2 2 3 3 5 2 2" xfId="1901"/>
    <cellStyle name="Total 2 2 3 3 5 2 3" xfId="1902"/>
    <cellStyle name="Total 2 2 3 3 5 2 4" xfId="1903"/>
    <cellStyle name="Total 2 2 3 3 5 3" xfId="1904"/>
    <cellStyle name="Total 2 2 3 3 5 4" xfId="1905"/>
    <cellStyle name="Total 2 2 3 3 6" xfId="1906"/>
    <cellStyle name="Total 2 2 3 3 7" xfId="1907"/>
    <cellStyle name="Total 2 2 3 3 8" xfId="1908"/>
    <cellStyle name="Total 2 2 3 3 9" xfId="1909"/>
    <cellStyle name="Total 2 2 3 4" xfId="1910"/>
    <cellStyle name="Total 2 2 3 5" xfId="1911"/>
    <cellStyle name="Total 2 2 3 5 2" xfId="1912"/>
    <cellStyle name="Total 2 2 3 5 2 2" xfId="1913"/>
    <cellStyle name="Total 2 2 3 5 2 2 2" xfId="1914"/>
    <cellStyle name="Total 2 2 3 5 2 2 2 2" xfId="1915"/>
    <cellStyle name="Total 2 2 3 5 2 2 2 3" xfId="1916"/>
    <cellStyle name="Total 2 2 3 5 2 2 2 4" xfId="1917"/>
    <cellStyle name="Total 2 2 3 5 2 2 3" xfId="1918"/>
    <cellStyle name="Total 2 2 3 5 2 2 4" xfId="1919"/>
    <cellStyle name="Total 2 2 3 5 2 3" xfId="1920"/>
    <cellStyle name="Total 2 2 3 5 2 4" xfId="1921"/>
    <cellStyle name="Total 2 2 3 5 2 5" xfId="1922"/>
    <cellStyle name="Total 2 2 3 5 2 6" xfId="1923"/>
    <cellStyle name="Total 2 2 3 5 2 7" xfId="1924"/>
    <cellStyle name="Total 2 2 3 5 3" xfId="1925"/>
    <cellStyle name="Total 2 2 3 5 3 2" xfId="1926"/>
    <cellStyle name="Total 2 2 3 5 3 2 2" xfId="1927"/>
    <cellStyle name="Total 2 2 3 5 3 2 3" xfId="1928"/>
    <cellStyle name="Total 2 2 3 5 3 2 4" xfId="1929"/>
    <cellStyle name="Total 2 2 3 5 3 3" xfId="1930"/>
    <cellStyle name="Total 2 2 3 5 3 4" xfId="1931"/>
    <cellStyle name="Total 2 2 3 5 4" xfId="1932"/>
    <cellStyle name="Total 2 2 3 5 5" xfId="1933"/>
    <cellStyle name="Total 2 2 3 5 6" xfId="1934"/>
    <cellStyle name="Total 2 2 3 5 7" xfId="1935"/>
    <cellStyle name="Total 2 2 3 6" xfId="1936"/>
    <cellStyle name="Total 2 2 3 7" xfId="1937"/>
    <cellStyle name="Total 2 2 3 8" xfId="1938"/>
    <cellStyle name="Total 2 2 3 8 2" xfId="1939"/>
    <cellStyle name="Total 2 2 3 8 2 2" xfId="1940"/>
    <cellStyle name="Total 2 2 3 8 2 3" xfId="1941"/>
    <cellStyle name="Total 2 2 3 8 2 4" xfId="1942"/>
    <cellStyle name="Total 2 2 3 8 3" xfId="1943"/>
    <cellStyle name="Total 2 2 3 8 4" xfId="1944"/>
    <cellStyle name="Total 2 2 3 9" xfId="1945"/>
    <cellStyle name="Total 2 2 4" xfId="1946"/>
    <cellStyle name="Total 2 2 4 10" xfId="1947"/>
    <cellStyle name="Total 2 2 4 2" xfId="1948"/>
    <cellStyle name="Total 2 2 4 2 10" xfId="1949"/>
    <cellStyle name="Total 2 2 4 2 2" xfId="1950"/>
    <cellStyle name="Total 2 2 4 2 2 2" xfId="1951"/>
    <cellStyle name="Total 2 2 4 2 2 2 2" xfId="1952"/>
    <cellStyle name="Total 2 2 4 2 2 2 2 2" xfId="1953"/>
    <cellStyle name="Total 2 2 4 2 2 2 2 2 2" xfId="1954"/>
    <cellStyle name="Total 2 2 4 2 2 2 2 2 3" xfId="1955"/>
    <cellStyle name="Total 2 2 4 2 2 2 2 2 4" xfId="1956"/>
    <cellStyle name="Total 2 2 4 2 2 2 2 3" xfId="1957"/>
    <cellStyle name="Total 2 2 4 2 2 2 2 4" xfId="1958"/>
    <cellStyle name="Total 2 2 4 2 2 2 3" xfId="1959"/>
    <cellStyle name="Total 2 2 4 2 2 2 4" xfId="1960"/>
    <cellStyle name="Total 2 2 4 2 2 2 5" xfId="1961"/>
    <cellStyle name="Total 2 2 4 2 2 2 6" xfId="1962"/>
    <cellStyle name="Total 2 2 4 2 2 2 7" xfId="1963"/>
    <cellStyle name="Total 2 2 4 2 2 3" xfId="1964"/>
    <cellStyle name="Total 2 2 4 2 2 3 2" xfId="1965"/>
    <cellStyle name="Total 2 2 4 2 2 3 2 2" xfId="1966"/>
    <cellStyle name="Total 2 2 4 2 2 3 2 3" xfId="1967"/>
    <cellStyle name="Total 2 2 4 2 2 3 2 4" xfId="1968"/>
    <cellStyle name="Total 2 2 4 2 2 3 3" xfId="1969"/>
    <cellStyle name="Total 2 2 4 2 2 3 4" xfId="1970"/>
    <cellStyle name="Total 2 2 4 2 2 4" xfId="1971"/>
    <cellStyle name="Total 2 2 4 2 2 5" xfId="1972"/>
    <cellStyle name="Total 2 2 4 2 2 6" xfId="1973"/>
    <cellStyle name="Total 2 2 4 2 2 7" xfId="1974"/>
    <cellStyle name="Total 2 2 4 2 3" xfId="1975"/>
    <cellStyle name="Total 2 2 4 2 4" xfId="1976"/>
    <cellStyle name="Total 2 2 4 2 5" xfId="1977"/>
    <cellStyle name="Total 2 2 4 2 5 2" xfId="1978"/>
    <cellStyle name="Total 2 2 4 2 5 2 2" xfId="1979"/>
    <cellStyle name="Total 2 2 4 2 5 2 3" xfId="1980"/>
    <cellStyle name="Total 2 2 4 2 5 2 4" xfId="1981"/>
    <cellStyle name="Total 2 2 4 2 5 3" xfId="1982"/>
    <cellStyle name="Total 2 2 4 2 5 4" xfId="1983"/>
    <cellStyle name="Total 2 2 4 2 6" xfId="1984"/>
    <cellStyle name="Total 2 2 4 2 7" xfId="1985"/>
    <cellStyle name="Total 2 2 4 2 8" xfId="1986"/>
    <cellStyle name="Total 2 2 4 2 9" xfId="1987"/>
    <cellStyle name="Total 2 2 4 3" xfId="1988"/>
    <cellStyle name="Total 2 2 4 3 2" xfId="1989"/>
    <cellStyle name="Total 2 2 4 3 2 2" xfId="1990"/>
    <cellStyle name="Total 2 2 4 3 2 2 2" xfId="1991"/>
    <cellStyle name="Total 2 2 4 3 2 2 2 2" xfId="1992"/>
    <cellStyle name="Total 2 2 4 3 2 2 2 3" xfId="1993"/>
    <cellStyle name="Total 2 2 4 3 2 2 2 4" xfId="1994"/>
    <cellStyle name="Total 2 2 4 3 2 2 3" xfId="1995"/>
    <cellStyle name="Total 2 2 4 3 2 2 4" xfId="1996"/>
    <cellStyle name="Total 2 2 4 3 2 3" xfId="1997"/>
    <cellStyle name="Total 2 2 4 3 2 4" xfId="1998"/>
    <cellStyle name="Total 2 2 4 3 2 5" xfId="1999"/>
    <cellStyle name="Total 2 2 4 3 2 6" xfId="2000"/>
    <cellStyle name="Total 2 2 4 3 2 7" xfId="2001"/>
    <cellStyle name="Total 2 2 4 3 3" xfId="2002"/>
    <cellStyle name="Total 2 2 4 3 3 2" xfId="2003"/>
    <cellStyle name="Total 2 2 4 3 3 2 2" xfId="2004"/>
    <cellStyle name="Total 2 2 4 3 3 2 3" xfId="2005"/>
    <cellStyle name="Total 2 2 4 3 3 2 4" xfId="2006"/>
    <cellStyle name="Total 2 2 4 3 3 3" xfId="2007"/>
    <cellStyle name="Total 2 2 4 3 3 4" xfId="2008"/>
    <cellStyle name="Total 2 2 4 3 4" xfId="2009"/>
    <cellStyle name="Total 2 2 4 3 5" xfId="2010"/>
    <cellStyle name="Total 2 2 4 3 6" xfId="2011"/>
    <cellStyle name="Total 2 2 4 3 7" xfId="2012"/>
    <cellStyle name="Total 2 2 4 4" xfId="2013"/>
    <cellStyle name="Total 2 2 4 5" xfId="2014"/>
    <cellStyle name="Total 2 2 4 5 2" xfId="2015"/>
    <cellStyle name="Total 2 2 4 5 2 2" xfId="2016"/>
    <cellStyle name="Total 2 2 4 5 2 3" xfId="2017"/>
    <cellStyle name="Total 2 2 4 5 2 4" xfId="2018"/>
    <cellStyle name="Total 2 2 4 5 3" xfId="2019"/>
    <cellStyle name="Total 2 2 4 5 4" xfId="2020"/>
    <cellStyle name="Total 2 2 4 6" xfId="2021"/>
    <cellStyle name="Total 2 2 4 7" xfId="2022"/>
    <cellStyle name="Total 2 2 4 8" xfId="2023"/>
    <cellStyle name="Total 2 2 4 9" xfId="2024"/>
    <cellStyle name="Total 2 2 5" xfId="2025"/>
    <cellStyle name="Total 2 2 6" xfId="2026"/>
    <cellStyle name="Total 2 2 7" xfId="2027"/>
    <cellStyle name="Total 2 2 7 2" xfId="2028"/>
    <cellStyle name="Total 2 2 7 2 2" xfId="2029"/>
    <cellStyle name="Total 2 2 7 2 2 2" xfId="2030"/>
    <cellStyle name="Total 2 2 7 2 2 2 2" xfId="2031"/>
    <cellStyle name="Total 2 2 7 2 2 2 3" xfId="2032"/>
    <cellStyle name="Total 2 2 7 2 2 2 4" xfId="2033"/>
    <cellStyle name="Total 2 2 7 2 2 3" xfId="2034"/>
    <cellStyle name="Total 2 2 7 2 2 4" xfId="2035"/>
    <cellStyle name="Total 2 2 7 2 3" xfId="2036"/>
    <cellStyle name="Total 2 2 7 2 4" xfId="2037"/>
    <cellStyle name="Total 2 2 7 2 5" xfId="2038"/>
    <cellStyle name="Total 2 2 7 2 6" xfId="2039"/>
    <cellStyle name="Total 2 2 7 2 7" xfId="2040"/>
    <cellStyle name="Total 2 2 7 3" xfId="2041"/>
    <cellStyle name="Total 2 2 7 3 2" xfId="2042"/>
    <cellStyle name="Total 2 2 7 3 2 2" xfId="2043"/>
    <cellStyle name="Total 2 2 7 3 2 3" xfId="2044"/>
    <cellStyle name="Total 2 2 7 3 2 4" xfId="2045"/>
    <cellStyle name="Total 2 2 7 3 3" xfId="2046"/>
    <cellStyle name="Total 2 2 7 3 4" xfId="2047"/>
    <cellStyle name="Total 2 2 7 4" xfId="2048"/>
    <cellStyle name="Total 2 2 7 5" xfId="2049"/>
    <cellStyle name="Total 2 2 7 6" xfId="2050"/>
    <cellStyle name="Total 2 2 7 7" xfId="2051"/>
    <cellStyle name="Total 2 2 8" xfId="2052"/>
    <cellStyle name="Total 2 2 9" xfId="2053"/>
    <cellStyle name="Total 2 20" xfId="2054"/>
    <cellStyle name="Total 2 3" xfId="2055"/>
    <cellStyle name="Total 2 4" xfId="2056"/>
    <cellStyle name="Total 2 5" xfId="2057"/>
    <cellStyle name="Total 2 5 10" xfId="2058"/>
    <cellStyle name="Total 2 5 11" xfId="2059"/>
    <cellStyle name="Total 2 5 12" xfId="2060"/>
    <cellStyle name="Total 2 5 13" xfId="2061"/>
    <cellStyle name="Total 2 5 2" xfId="2062"/>
    <cellStyle name="Total 2 5 2 10" xfId="2063"/>
    <cellStyle name="Total 2 5 2 11" xfId="2064"/>
    <cellStyle name="Total 2 5 2 12" xfId="2065"/>
    <cellStyle name="Total 2 5 2 13" xfId="2066"/>
    <cellStyle name="Total 2 5 2 2" xfId="2067"/>
    <cellStyle name="Total 2 5 2 2 10" xfId="2068"/>
    <cellStyle name="Total 2 5 2 2 2" xfId="2069"/>
    <cellStyle name="Total 2 5 2 2 2 10" xfId="2070"/>
    <cellStyle name="Total 2 5 2 2 2 2" xfId="2071"/>
    <cellStyle name="Total 2 5 2 2 2 2 2" xfId="2072"/>
    <cellStyle name="Total 2 5 2 2 2 2 2 2" xfId="2073"/>
    <cellStyle name="Total 2 5 2 2 2 2 2 2 2" xfId="2074"/>
    <cellStyle name="Total 2 5 2 2 2 2 2 2 2 2" xfId="2075"/>
    <cellStyle name="Total 2 5 2 2 2 2 2 2 2 3" xfId="2076"/>
    <cellStyle name="Total 2 5 2 2 2 2 2 2 2 4" xfId="2077"/>
    <cellStyle name="Total 2 5 2 2 2 2 2 2 3" xfId="2078"/>
    <cellStyle name="Total 2 5 2 2 2 2 2 2 4" xfId="2079"/>
    <cellStyle name="Total 2 5 2 2 2 2 2 3" xfId="2080"/>
    <cellStyle name="Total 2 5 2 2 2 2 2 4" xfId="2081"/>
    <cellStyle name="Total 2 5 2 2 2 2 2 5" xfId="2082"/>
    <cellStyle name="Total 2 5 2 2 2 2 2 6" xfId="2083"/>
    <cellStyle name="Total 2 5 2 2 2 2 2 7" xfId="2084"/>
    <cellStyle name="Total 2 5 2 2 2 2 3" xfId="2085"/>
    <cellStyle name="Total 2 5 2 2 2 2 3 2" xfId="2086"/>
    <cellStyle name="Total 2 5 2 2 2 2 3 2 2" xfId="2087"/>
    <cellStyle name="Total 2 5 2 2 2 2 3 2 3" xfId="2088"/>
    <cellStyle name="Total 2 5 2 2 2 2 3 2 4" xfId="2089"/>
    <cellStyle name="Total 2 5 2 2 2 2 3 3" xfId="2090"/>
    <cellStyle name="Total 2 5 2 2 2 2 3 4" xfId="2091"/>
    <cellStyle name="Total 2 5 2 2 2 2 4" xfId="2092"/>
    <cellStyle name="Total 2 5 2 2 2 2 5" xfId="2093"/>
    <cellStyle name="Total 2 5 2 2 2 2 6" xfId="2094"/>
    <cellStyle name="Total 2 5 2 2 2 2 7" xfId="2095"/>
    <cellStyle name="Total 2 5 2 2 2 3" xfId="2096"/>
    <cellStyle name="Total 2 5 2 2 2 4" xfId="2097"/>
    <cellStyle name="Total 2 5 2 2 2 5" xfId="2098"/>
    <cellStyle name="Total 2 5 2 2 2 5 2" xfId="2099"/>
    <cellStyle name="Total 2 5 2 2 2 5 2 2" xfId="2100"/>
    <cellStyle name="Total 2 5 2 2 2 5 2 3" xfId="2101"/>
    <cellStyle name="Total 2 5 2 2 2 5 2 4" xfId="2102"/>
    <cellStyle name="Total 2 5 2 2 2 5 3" xfId="2103"/>
    <cellStyle name="Total 2 5 2 2 2 5 4" xfId="2104"/>
    <cellStyle name="Total 2 5 2 2 2 6" xfId="2105"/>
    <cellStyle name="Total 2 5 2 2 2 7" xfId="2106"/>
    <cellStyle name="Total 2 5 2 2 2 8" xfId="2107"/>
    <cellStyle name="Total 2 5 2 2 2 9" xfId="2108"/>
    <cellStyle name="Total 2 5 2 2 3" xfId="2109"/>
    <cellStyle name="Total 2 5 2 2 3 2" xfId="2110"/>
    <cellStyle name="Total 2 5 2 2 3 2 2" xfId="2111"/>
    <cellStyle name="Total 2 5 2 2 3 2 2 2" xfId="2112"/>
    <cellStyle name="Total 2 5 2 2 3 2 2 2 2" xfId="2113"/>
    <cellStyle name="Total 2 5 2 2 3 2 2 2 3" xfId="2114"/>
    <cellStyle name="Total 2 5 2 2 3 2 2 2 4" xfId="2115"/>
    <cellStyle name="Total 2 5 2 2 3 2 2 3" xfId="2116"/>
    <cellStyle name="Total 2 5 2 2 3 2 2 4" xfId="2117"/>
    <cellStyle name="Total 2 5 2 2 3 2 3" xfId="2118"/>
    <cellStyle name="Total 2 5 2 2 3 2 4" xfId="2119"/>
    <cellStyle name="Total 2 5 2 2 3 2 5" xfId="2120"/>
    <cellStyle name="Total 2 5 2 2 3 2 6" xfId="2121"/>
    <cellStyle name="Total 2 5 2 2 3 2 7" xfId="2122"/>
    <cellStyle name="Total 2 5 2 2 3 3" xfId="2123"/>
    <cellStyle name="Total 2 5 2 2 3 3 2" xfId="2124"/>
    <cellStyle name="Total 2 5 2 2 3 3 2 2" xfId="2125"/>
    <cellStyle name="Total 2 5 2 2 3 3 2 3" xfId="2126"/>
    <cellStyle name="Total 2 5 2 2 3 3 2 4" xfId="2127"/>
    <cellStyle name="Total 2 5 2 2 3 3 3" xfId="2128"/>
    <cellStyle name="Total 2 5 2 2 3 3 4" xfId="2129"/>
    <cellStyle name="Total 2 5 2 2 3 4" xfId="2130"/>
    <cellStyle name="Total 2 5 2 2 3 5" xfId="2131"/>
    <cellStyle name="Total 2 5 2 2 3 6" xfId="2132"/>
    <cellStyle name="Total 2 5 2 2 3 7" xfId="2133"/>
    <cellStyle name="Total 2 5 2 2 4" xfId="2134"/>
    <cellStyle name="Total 2 5 2 2 5" xfId="2135"/>
    <cellStyle name="Total 2 5 2 2 5 2" xfId="2136"/>
    <cellStyle name="Total 2 5 2 2 5 2 2" xfId="2137"/>
    <cellStyle name="Total 2 5 2 2 5 2 3" xfId="2138"/>
    <cellStyle name="Total 2 5 2 2 5 2 4" xfId="2139"/>
    <cellStyle name="Total 2 5 2 2 5 3" xfId="2140"/>
    <cellStyle name="Total 2 5 2 2 5 4" xfId="2141"/>
    <cellStyle name="Total 2 5 2 2 6" xfId="2142"/>
    <cellStyle name="Total 2 5 2 2 7" xfId="2143"/>
    <cellStyle name="Total 2 5 2 2 8" xfId="2144"/>
    <cellStyle name="Total 2 5 2 2 9" xfId="2145"/>
    <cellStyle name="Total 2 5 2 3" xfId="2146"/>
    <cellStyle name="Total 2 5 2 4" xfId="2147"/>
    <cellStyle name="Total 2 5 2 5" xfId="2148"/>
    <cellStyle name="Total 2 5 2 5 2" xfId="2149"/>
    <cellStyle name="Total 2 5 2 5 2 2" xfId="2150"/>
    <cellStyle name="Total 2 5 2 5 2 2 2" xfId="2151"/>
    <cellStyle name="Total 2 5 2 5 2 2 2 2" xfId="2152"/>
    <cellStyle name="Total 2 5 2 5 2 2 2 3" xfId="2153"/>
    <cellStyle name="Total 2 5 2 5 2 2 2 4" xfId="2154"/>
    <cellStyle name="Total 2 5 2 5 2 2 3" xfId="2155"/>
    <cellStyle name="Total 2 5 2 5 2 2 4" xfId="2156"/>
    <cellStyle name="Total 2 5 2 5 2 3" xfId="2157"/>
    <cellStyle name="Total 2 5 2 5 2 4" xfId="2158"/>
    <cellStyle name="Total 2 5 2 5 2 5" xfId="2159"/>
    <cellStyle name="Total 2 5 2 5 2 6" xfId="2160"/>
    <cellStyle name="Total 2 5 2 5 2 7" xfId="2161"/>
    <cellStyle name="Total 2 5 2 5 3" xfId="2162"/>
    <cellStyle name="Total 2 5 2 5 3 2" xfId="2163"/>
    <cellStyle name="Total 2 5 2 5 3 2 2" xfId="2164"/>
    <cellStyle name="Total 2 5 2 5 3 2 3" xfId="2165"/>
    <cellStyle name="Total 2 5 2 5 3 2 4" xfId="2166"/>
    <cellStyle name="Total 2 5 2 5 3 3" xfId="2167"/>
    <cellStyle name="Total 2 5 2 5 3 4" xfId="2168"/>
    <cellStyle name="Total 2 5 2 5 4" xfId="2169"/>
    <cellStyle name="Total 2 5 2 5 5" xfId="2170"/>
    <cellStyle name="Total 2 5 2 5 6" xfId="2171"/>
    <cellStyle name="Total 2 5 2 5 7" xfId="2172"/>
    <cellStyle name="Total 2 5 2 6" xfId="2173"/>
    <cellStyle name="Total 2 5 2 7" xfId="2174"/>
    <cellStyle name="Total 2 5 2 8" xfId="2175"/>
    <cellStyle name="Total 2 5 2 8 2" xfId="2176"/>
    <cellStyle name="Total 2 5 2 8 2 2" xfId="2177"/>
    <cellStyle name="Total 2 5 2 8 2 3" xfId="2178"/>
    <cellStyle name="Total 2 5 2 8 2 4" xfId="2179"/>
    <cellStyle name="Total 2 5 2 8 3" xfId="2180"/>
    <cellStyle name="Total 2 5 2 8 4" xfId="2181"/>
    <cellStyle name="Total 2 5 2 9" xfId="2182"/>
    <cellStyle name="Total 2 5 3" xfId="2183"/>
    <cellStyle name="Total 2 5 3 10" xfId="2184"/>
    <cellStyle name="Total 2 5 3 2" xfId="2185"/>
    <cellStyle name="Total 2 5 3 2 10" xfId="2186"/>
    <cellStyle name="Total 2 5 3 2 2" xfId="2187"/>
    <cellStyle name="Total 2 5 3 2 2 2" xfId="2188"/>
    <cellStyle name="Total 2 5 3 2 2 2 2" xfId="2189"/>
    <cellStyle name="Total 2 5 3 2 2 2 2 2" xfId="2190"/>
    <cellStyle name="Total 2 5 3 2 2 2 2 2 2" xfId="2191"/>
    <cellStyle name="Total 2 5 3 2 2 2 2 2 3" xfId="2192"/>
    <cellStyle name="Total 2 5 3 2 2 2 2 2 4" xfId="2193"/>
    <cellStyle name="Total 2 5 3 2 2 2 2 3" xfId="2194"/>
    <cellStyle name="Total 2 5 3 2 2 2 2 4" xfId="2195"/>
    <cellStyle name="Total 2 5 3 2 2 2 3" xfId="2196"/>
    <cellStyle name="Total 2 5 3 2 2 2 4" xfId="2197"/>
    <cellStyle name="Total 2 5 3 2 2 2 5" xfId="2198"/>
    <cellStyle name="Total 2 5 3 2 2 2 6" xfId="2199"/>
    <cellStyle name="Total 2 5 3 2 2 2 7" xfId="2200"/>
    <cellStyle name="Total 2 5 3 2 2 3" xfId="2201"/>
    <cellStyle name="Total 2 5 3 2 2 3 2" xfId="2202"/>
    <cellStyle name="Total 2 5 3 2 2 3 2 2" xfId="2203"/>
    <cellStyle name="Total 2 5 3 2 2 3 2 3" xfId="2204"/>
    <cellStyle name="Total 2 5 3 2 2 3 2 4" xfId="2205"/>
    <cellStyle name="Total 2 5 3 2 2 3 3" xfId="2206"/>
    <cellStyle name="Total 2 5 3 2 2 3 4" xfId="2207"/>
    <cellStyle name="Total 2 5 3 2 2 4" xfId="2208"/>
    <cellStyle name="Total 2 5 3 2 2 5" xfId="2209"/>
    <cellStyle name="Total 2 5 3 2 2 6" xfId="2210"/>
    <cellStyle name="Total 2 5 3 2 2 7" xfId="2211"/>
    <cellStyle name="Total 2 5 3 2 3" xfId="2212"/>
    <cellStyle name="Total 2 5 3 2 4" xfId="2213"/>
    <cellStyle name="Total 2 5 3 2 5" xfId="2214"/>
    <cellStyle name="Total 2 5 3 2 5 2" xfId="2215"/>
    <cellStyle name="Total 2 5 3 2 5 2 2" xfId="2216"/>
    <cellStyle name="Total 2 5 3 2 5 2 3" xfId="2217"/>
    <cellStyle name="Total 2 5 3 2 5 2 4" xfId="2218"/>
    <cellStyle name="Total 2 5 3 2 5 3" xfId="2219"/>
    <cellStyle name="Total 2 5 3 2 5 4" xfId="2220"/>
    <cellStyle name="Total 2 5 3 2 6" xfId="2221"/>
    <cellStyle name="Total 2 5 3 2 7" xfId="2222"/>
    <cellStyle name="Total 2 5 3 2 8" xfId="2223"/>
    <cellStyle name="Total 2 5 3 2 9" xfId="2224"/>
    <cellStyle name="Total 2 5 3 3" xfId="2225"/>
    <cellStyle name="Total 2 5 3 3 2" xfId="2226"/>
    <cellStyle name="Total 2 5 3 3 2 2" xfId="2227"/>
    <cellStyle name="Total 2 5 3 3 2 2 2" xfId="2228"/>
    <cellStyle name="Total 2 5 3 3 2 2 2 2" xfId="2229"/>
    <cellStyle name="Total 2 5 3 3 2 2 2 3" xfId="2230"/>
    <cellStyle name="Total 2 5 3 3 2 2 2 4" xfId="2231"/>
    <cellStyle name="Total 2 5 3 3 2 2 3" xfId="2232"/>
    <cellStyle name="Total 2 5 3 3 2 2 4" xfId="2233"/>
    <cellStyle name="Total 2 5 3 3 2 3" xfId="2234"/>
    <cellStyle name="Total 2 5 3 3 2 4" xfId="2235"/>
    <cellStyle name="Total 2 5 3 3 2 5" xfId="2236"/>
    <cellStyle name="Total 2 5 3 3 2 6" xfId="2237"/>
    <cellStyle name="Total 2 5 3 3 2 7" xfId="2238"/>
    <cellStyle name="Total 2 5 3 3 3" xfId="2239"/>
    <cellStyle name="Total 2 5 3 3 3 2" xfId="2240"/>
    <cellStyle name="Total 2 5 3 3 3 2 2" xfId="2241"/>
    <cellStyle name="Total 2 5 3 3 3 2 3" xfId="2242"/>
    <cellStyle name="Total 2 5 3 3 3 2 4" xfId="2243"/>
    <cellStyle name="Total 2 5 3 3 3 3" xfId="2244"/>
    <cellStyle name="Total 2 5 3 3 3 4" xfId="2245"/>
    <cellStyle name="Total 2 5 3 3 4" xfId="2246"/>
    <cellStyle name="Total 2 5 3 3 5" xfId="2247"/>
    <cellStyle name="Total 2 5 3 3 6" xfId="2248"/>
    <cellStyle name="Total 2 5 3 3 7" xfId="2249"/>
    <cellStyle name="Total 2 5 3 4" xfId="2250"/>
    <cellStyle name="Total 2 5 3 5" xfId="2251"/>
    <cellStyle name="Total 2 5 3 5 2" xfId="2252"/>
    <cellStyle name="Total 2 5 3 5 2 2" xfId="2253"/>
    <cellStyle name="Total 2 5 3 5 2 3" xfId="2254"/>
    <cellStyle name="Total 2 5 3 5 2 4" xfId="2255"/>
    <cellStyle name="Total 2 5 3 5 3" xfId="2256"/>
    <cellStyle name="Total 2 5 3 5 4" xfId="2257"/>
    <cellStyle name="Total 2 5 3 6" xfId="2258"/>
    <cellStyle name="Total 2 5 3 7" xfId="2259"/>
    <cellStyle name="Total 2 5 3 8" xfId="2260"/>
    <cellStyle name="Total 2 5 3 9" xfId="2261"/>
    <cellStyle name="Total 2 5 4" xfId="2262"/>
    <cellStyle name="Total 2 5 5" xfId="2263"/>
    <cellStyle name="Total 2 5 5 2" xfId="2264"/>
    <cellStyle name="Total 2 5 5 2 2" xfId="2265"/>
    <cellStyle name="Total 2 5 5 2 2 2" xfId="2266"/>
    <cellStyle name="Total 2 5 5 2 2 2 2" xfId="2267"/>
    <cellStyle name="Total 2 5 5 2 2 2 3" xfId="2268"/>
    <cellStyle name="Total 2 5 5 2 2 2 4" xfId="2269"/>
    <cellStyle name="Total 2 5 5 2 2 3" xfId="2270"/>
    <cellStyle name="Total 2 5 5 2 2 4" xfId="2271"/>
    <cellStyle name="Total 2 5 5 2 3" xfId="2272"/>
    <cellStyle name="Total 2 5 5 2 4" xfId="2273"/>
    <cellStyle name="Total 2 5 5 2 5" xfId="2274"/>
    <cellStyle name="Total 2 5 5 2 6" xfId="2275"/>
    <cellStyle name="Total 2 5 5 2 7" xfId="2276"/>
    <cellStyle name="Total 2 5 5 3" xfId="2277"/>
    <cellStyle name="Total 2 5 5 3 2" xfId="2278"/>
    <cellStyle name="Total 2 5 5 3 2 2" xfId="2279"/>
    <cellStyle name="Total 2 5 5 3 2 3" xfId="2280"/>
    <cellStyle name="Total 2 5 5 3 2 4" xfId="2281"/>
    <cellStyle name="Total 2 5 5 3 3" xfId="2282"/>
    <cellStyle name="Total 2 5 5 3 4" xfId="2283"/>
    <cellStyle name="Total 2 5 5 4" xfId="2284"/>
    <cellStyle name="Total 2 5 5 5" xfId="2285"/>
    <cellStyle name="Total 2 5 5 6" xfId="2286"/>
    <cellStyle name="Total 2 5 5 7" xfId="2287"/>
    <cellStyle name="Total 2 5 6" xfId="2288"/>
    <cellStyle name="Total 2 5 7" xfId="2289"/>
    <cellStyle name="Total 2 5 8" xfId="2290"/>
    <cellStyle name="Total 2 5 8 2" xfId="2291"/>
    <cellStyle name="Total 2 5 8 2 2" xfId="2292"/>
    <cellStyle name="Total 2 5 8 2 3" xfId="2293"/>
    <cellStyle name="Total 2 5 8 2 4" xfId="2294"/>
    <cellStyle name="Total 2 5 8 3" xfId="2295"/>
    <cellStyle name="Total 2 5 8 4" xfId="2296"/>
    <cellStyle name="Total 2 5 9" xfId="2297"/>
    <cellStyle name="Total 2 6" xfId="2298"/>
    <cellStyle name="Total 2 7" xfId="2299"/>
    <cellStyle name="Total 2 7 10" xfId="2300"/>
    <cellStyle name="Total 2 7 2" xfId="2301"/>
    <cellStyle name="Total 2 7 2 10" xfId="2302"/>
    <cellStyle name="Total 2 7 2 2" xfId="2303"/>
    <cellStyle name="Total 2 7 2 2 2" xfId="2304"/>
    <cellStyle name="Total 2 7 2 2 2 2" xfId="2305"/>
    <cellStyle name="Total 2 7 2 2 2 2 2" xfId="2306"/>
    <cellStyle name="Total 2 7 2 2 2 2 2 2" xfId="2307"/>
    <cellStyle name="Total 2 7 2 2 2 2 2 3" xfId="2308"/>
    <cellStyle name="Total 2 7 2 2 2 2 2 4" xfId="2309"/>
    <cellStyle name="Total 2 7 2 2 2 2 3" xfId="2310"/>
    <cellStyle name="Total 2 7 2 2 2 2 4" xfId="2311"/>
    <cellStyle name="Total 2 7 2 2 2 3" xfId="2312"/>
    <cellStyle name="Total 2 7 2 2 2 4" xfId="2313"/>
    <cellStyle name="Total 2 7 2 2 2 5" xfId="2314"/>
    <cellStyle name="Total 2 7 2 2 2 6" xfId="2315"/>
    <cellStyle name="Total 2 7 2 2 2 7" xfId="2316"/>
    <cellStyle name="Total 2 7 2 2 3" xfId="2317"/>
    <cellStyle name="Total 2 7 2 2 3 2" xfId="2318"/>
    <cellStyle name="Total 2 7 2 2 3 2 2" xfId="2319"/>
    <cellStyle name="Total 2 7 2 2 3 2 3" xfId="2320"/>
    <cellStyle name="Total 2 7 2 2 3 2 4" xfId="2321"/>
    <cellStyle name="Total 2 7 2 2 3 3" xfId="2322"/>
    <cellStyle name="Total 2 7 2 2 3 4" xfId="2323"/>
    <cellStyle name="Total 2 7 2 2 4" xfId="2324"/>
    <cellStyle name="Total 2 7 2 2 5" xfId="2325"/>
    <cellStyle name="Total 2 7 2 2 6" xfId="2326"/>
    <cellStyle name="Total 2 7 2 2 7" xfId="2327"/>
    <cellStyle name="Total 2 7 2 3" xfId="2328"/>
    <cellStyle name="Total 2 7 2 4" xfId="2329"/>
    <cellStyle name="Total 2 7 2 5" xfId="2330"/>
    <cellStyle name="Total 2 7 2 5 2" xfId="2331"/>
    <cellStyle name="Total 2 7 2 5 2 2" xfId="2332"/>
    <cellStyle name="Total 2 7 2 5 2 3" xfId="2333"/>
    <cellStyle name="Total 2 7 2 5 2 4" xfId="2334"/>
    <cellStyle name="Total 2 7 2 5 3" xfId="2335"/>
    <cellStyle name="Total 2 7 2 5 4" xfId="2336"/>
    <cellStyle name="Total 2 7 2 6" xfId="2337"/>
    <cellStyle name="Total 2 7 2 7" xfId="2338"/>
    <cellStyle name="Total 2 7 2 8" xfId="2339"/>
    <cellStyle name="Total 2 7 2 9" xfId="2340"/>
    <cellStyle name="Total 2 7 3" xfId="2341"/>
    <cellStyle name="Total 2 7 3 2" xfId="2342"/>
    <cellStyle name="Total 2 7 3 2 2" xfId="2343"/>
    <cellStyle name="Total 2 7 3 2 2 2" xfId="2344"/>
    <cellStyle name="Total 2 7 3 2 2 2 2" xfId="2345"/>
    <cellStyle name="Total 2 7 3 2 2 2 3" xfId="2346"/>
    <cellStyle name="Total 2 7 3 2 2 2 4" xfId="2347"/>
    <cellStyle name="Total 2 7 3 2 2 3" xfId="2348"/>
    <cellStyle name="Total 2 7 3 2 2 4" xfId="2349"/>
    <cellStyle name="Total 2 7 3 2 3" xfId="2350"/>
    <cellStyle name="Total 2 7 3 2 4" xfId="2351"/>
    <cellStyle name="Total 2 7 3 2 5" xfId="2352"/>
    <cellStyle name="Total 2 7 3 2 6" xfId="2353"/>
    <cellStyle name="Total 2 7 3 2 7" xfId="2354"/>
    <cellStyle name="Total 2 7 3 3" xfId="2355"/>
    <cellStyle name="Total 2 7 3 3 2" xfId="2356"/>
    <cellStyle name="Total 2 7 3 3 2 2" xfId="2357"/>
    <cellStyle name="Total 2 7 3 3 2 3" xfId="2358"/>
    <cellStyle name="Total 2 7 3 3 2 4" xfId="2359"/>
    <cellStyle name="Total 2 7 3 3 3" xfId="2360"/>
    <cellStyle name="Total 2 7 3 3 4" xfId="2361"/>
    <cellStyle name="Total 2 7 3 4" xfId="2362"/>
    <cellStyle name="Total 2 7 3 5" xfId="2363"/>
    <cellStyle name="Total 2 7 3 6" xfId="2364"/>
    <cellStyle name="Total 2 7 3 7" xfId="2365"/>
    <cellStyle name="Total 2 7 4" xfId="2366"/>
    <cellStyle name="Total 2 7 5" xfId="2367"/>
    <cellStyle name="Total 2 7 5 2" xfId="2368"/>
    <cellStyle name="Total 2 7 5 2 2" xfId="2369"/>
    <cellStyle name="Total 2 7 5 2 3" xfId="2370"/>
    <cellStyle name="Total 2 7 5 2 4" xfId="2371"/>
    <cellStyle name="Total 2 7 5 3" xfId="2372"/>
    <cellStyle name="Total 2 7 5 4" xfId="2373"/>
    <cellStyle name="Total 2 7 6" xfId="2374"/>
    <cellStyle name="Total 2 7 7" xfId="2375"/>
    <cellStyle name="Total 2 7 8" xfId="2376"/>
    <cellStyle name="Total 2 7 9" xfId="2377"/>
    <cellStyle name="Total 2 8" xfId="2378"/>
    <cellStyle name="Total 2 9" xfId="2379"/>
    <cellStyle name="Total 20" xfId="2380"/>
    <cellStyle name="Total 21" xfId="2381"/>
    <cellStyle name="Total 22" xfId="2382"/>
    <cellStyle name="Total 23" xfId="2383"/>
    <cellStyle name="Total 3" xfId="2384"/>
    <cellStyle name="Total 3 10" xfId="2385"/>
    <cellStyle name="Total 3 10 2" xfId="2386"/>
    <cellStyle name="Total 3 10 2 2" xfId="2387"/>
    <cellStyle name="Total 3 10 2 3" xfId="2388"/>
    <cellStyle name="Total 3 10 2 4" xfId="2389"/>
    <cellStyle name="Total 3 10 3" xfId="2390"/>
    <cellStyle name="Total 3 10 4" xfId="2391"/>
    <cellStyle name="Total 3 11" xfId="2392"/>
    <cellStyle name="Total 3 12" xfId="2393"/>
    <cellStyle name="Total 3 13" xfId="2394"/>
    <cellStyle name="Total 3 14" xfId="2395"/>
    <cellStyle name="Total 3 15" xfId="2396"/>
    <cellStyle name="Total 3 2" xfId="2397"/>
    <cellStyle name="Total 3 2 10" xfId="2398"/>
    <cellStyle name="Total 3 2 10 2" xfId="2399"/>
    <cellStyle name="Total 3 2 10 2 2" xfId="2400"/>
    <cellStyle name="Total 3 2 10 2 3" xfId="2401"/>
    <cellStyle name="Total 3 2 10 2 4" xfId="2402"/>
    <cellStyle name="Total 3 2 10 3" xfId="2403"/>
    <cellStyle name="Total 3 2 10 4" xfId="2404"/>
    <cellStyle name="Total 3 2 11" xfId="2405"/>
    <cellStyle name="Total 3 2 12" xfId="2406"/>
    <cellStyle name="Total 3 2 13" xfId="2407"/>
    <cellStyle name="Total 3 2 14" xfId="2408"/>
    <cellStyle name="Total 3 2 15" xfId="2409"/>
    <cellStyle name="Total 3 2 2" xfId="2410"/>
    <cellStyle name="Total 3 2 2 10" xfId="2411"/>
    <cellStyle name="Total 3 2 2 11" xfId="2412"/>
    <cellStyle name="Total 3 2 2 12" xfId="2413"/>
    <cellStyle name="Total 3 2 2 13" xfId="2414"/>
    <cellStyle name="Total 3 2 2 2" xfId="2415"/>
    <cellStyle name="Total 3 2 2 2 10" xfId="2416"/>
    <cellStyle name="Total 3 2 2 2 11" xfId="2417"/>
    <cellStyle name="Total 3 2 2 2 12" xfId="2418"/>
    <cellStyle name="Total 3 2 2 2 13" xfId="2419"/>
    <cellStyle name="Total 3 2 2 2 2" xfId="2420"/>
    <cellStyle name="Total 3 2 2 2 2 10" xfId="2421"/>
    <cellStyle name="Total 3 2 2 2 2 2" xfId="2422"/>
    <cellStyle name="Total 3 2 2 2 2 2 10" xfId="2423"/>
    <cellStyle name="Total 3 2 2 2 2 2 2" xfId="2424"/>
    <cellStyle name="Total 3 2 2 2 2 2 2 2" xfId="2425"/>
    <cellStyle name="Total 3 2 2 2 2 2 2 2 2" xfId="2426"/>
    <cellStyle name="Total 3 2 2 2 2 2 2 2 2 2" xfId="2427"/>
    <cellStyle name="Total 3 2 2 2 2 2 2 2 2 2 2" xfId="2428"/>
    <cellStyle name="Total 3 2 2 2 2 2 2 2 2 2 3" xfId="2429"/>
    <cellStyle name="Total 3 2 2 2 2 2 2 2 2 2 4" xfId="2430"/>
    <cellStyle name="Total 3 2 2 2 2 2 2 2 2 3" xfId="2431"/>
    <cellStyle name="Total 3 2 2 2 2 2 2 2 2 4" xfId="2432"/>
    <cellStyle name="Total 3 2 2 2 2 2 2 2 3" xfId="2433"/>
    <cellStyle name="Total 3 2 2 2 2 2 2 2 4" xfId="2434"/>
    <cellStyle name="Total 3 2 2 2 2 2 2 2 5" xfId="2435"/>
    <cellStyle name="Total 3 2 2 2 2 2 2 2 6" xfId="2436"/>
    <cellStyle name="Total 3 2 2 2 2 2 2 2 7" xfId="2437"/>
    <cellStyle name="Total 3 2 2 2 2 2 2 3" xfId="2438"/>
    <cellStyle name="Total 3 2 2 2 2 2 2 3 2" xfId="2439"/>
    <cellStyle name="Total 3 2 2 2 2 2 2 3 2 2" xfId="2440"/>
    <cellStyle name="Total 3 2 2 2 2 2 2 3 2 3" xfId="2441"/>
    <cellStyle name="Total 3 2 2 2 2 2 2 3 2 4" xfId="2442"/>
    <cellStyle name="Total 3 2 2 2 2 2 2 3 3" xfId="2443"/>
    <cellStyle name="Total 3 2 2 2 2 2 2 3 4" xfId="2444"/>
    <cellStyle name="Total 3 2 2 2 2 2 2 4" xfId="2445"/>
    <cellStyle name="Total 3 2 2 2 2 2 2 5" xfId="2446"/>
    <cellStyle name="Total 3 2 2 2 2 2 2 6" xfId="2447"/>
    <cellStyle name="Total 3 2 2 2 2 2 2 7" xfId="2448"/>
    <cellStyle name="Total 3 2 2 2 2 2 3" xfId="2449"/>
    <cellStyle name="Total 3 2 2 2 2 2 4" xfId="2450"/>
    <cellStyle name="Total 3 2 2 2 2 2 5" xfId="2451"/>
    <cellStyle name="Total 3 2 2 2 2 2 5 2" xfId="2452"/>
    <cellStyle name="Total 3 2 2 2 2 2 5 2 2" xfId="2453"/>
    <cellStyle name="Total 3 2 2 2 2 2 5 2 3" xfId="2454"/>
    <cellStyle name="Total 3 2 2 2 2 2 5 2 4" xfId="2455"/>
    <cellStyle name="Total 3 2 2 2 2 2 5 3" xfId="2456"/>
    <cellStyle name="Total 3 2 2 2 2 2 5 4" xfId="2457"/>
    <cellStyle name="Total 3 2 2 2 2 2 6" xfId="2458"/>
    <cellStyle name="Total 3 2 2 2 2 2 7" xfId="2459"/>
    <cellStyle name="Total 3 2 2 2 2 2 8" xfId="2460"/>
    <cellStyle name="Total 3 2 2 2 2 2 9" xfId="2461"/>
    <cellStyle name="Total 3 2 2 2 2 3" xfId="2462"/>
    <cellStyle name="Total 3 2 2 2 2 3 2" xfId="2463"/>
    <cellStyle name="Total 3 2 2 2 2 3 2 2" xfId="2464"/>
    <cellStyle name="Total 3 2 2 2 2 3 2 2 2" xfId="2465"/>
    <cellStyle name="Total 3 2 2 2 2 3 2 2 2 2" xfId="2466"/>
    <cellStyle name="Total 3 2 2 2 2 3 2 2 2 3" xfId="2467"/>
    <cellStyle name="Total 3 2 2 2 2 3 2 2 2 4" xfId="2468"/>
    <cellStyle name="Total 3 2 2 2 2 3 2 2 3" xfId="2469"/>
    <cellStyle name="Total 3 2 2 2 2 3 2 2 4" xfId="2470"/>
    <cellStyle name="Total 3 2 2 2 2 3 2 3" xfId="2471"/>
    <cellStyle name="Total 3 2 2 2 2 3 2 4" xfId="2472"/>
    <cellStyle name="Total 3 2 2 2 2 3 2 5" xfId="2473"/>
    <cellStyle name="Total 3 2 2 2 2 3 2 6" xfId="2474"/>
    <cellStyle name="Total 3 2 2 2 2 3 2 7" xfId="2475"/>
    <cellStyle name="Total 3 2 2 2 2 3 3" xfId="2476"/>
    <cellStyle name="Total 3 2 2 2 2 3 3 2" xfId="2477"/>
    <cellStyle name="Total 3 2 2 2 2 3 3 2 2" xfId="2478"/>
    <cellStyle name="Total 3 2 2 2 2 3 3 2 3" xfId="2479"/>
    <cellStyle name="Total 3 2 2 2 2 3 3 2 4" xfId="2480"/>
    <cellStyle name="Total 3 2 2 2 2 3 3 3" xfId="2481"/>
    <cellStyle name="Total 3 2 2 2 2 3 3 4" xfId="2482"/>
    <cellStyle name="Total 3 2 2 2 2 3 4" xfId="2483"/>
    <cellStyle name="Total 3 2 2 2 2 3 5" xfId="2484"/>
    <cellStyle name="Total 3 2 2 2 2 3 6" xfId="2485"/>
    <cellStyle name="Total 3 2 2 2 2 3 7" xfId="2486"/>
    <cellStyle name="Total 3 2 2 2 2 4" xfId="2487"/>
    <cellStyle name="Total 3 2 2 2 2 5" xfId="2488"/>
    <cellStyle name="Total 3 2 2 2 2 5 2" xfId="2489"/>
    <cellStyle name="Total 3 2 2 2 2 5 2 2" xfId="2490"/>
    <cellStyle name="Total 3 2 2 2 2 5 2 3" xfId="2491"/>
    <cellStyle name="Total 3 2 2 2 2 5 2 4" xfId="2492"/>
    <cellStyle name="Total 3 2 2 2 2 5 3" xfId="2493"/>
    <cellStyle name="Total 3 2 2 2 2 5 4" xfId="2494"/>
    <cellStyle name="Total 3 2 2 2 2 6" xfId="2495"/>
    <cellStyle name="Total 3 2 2 2 2 7" xfId="2496"/>
    <cellStyle name="Total 3 2 2 2 2 8" xfId="2497"/>
    <cellStyle name="Total 3 2 2 2 2 9" xfId="2498"/>
    <cellStyle name="Total 3 2 2 2 3" xfId="2499"/>
    <cellStyle name="Total 3 2 2 2 4" xfId="2500"/>
    <cellStyle name="Total 3 2 2 2 5" xfId="2501"/>
    <cellStyle name="Total 3 2 2 2 5 2" xfId="2502"/>
    <cellStyle name="Total 3 2 2 2 5 2 2" xfId="2503"/>
    <cellStyle name="Total 3 2 2 2 5 2 2 2" xfId="2504"/>
    <cellStyle name="Total 3 2 2 2 5 2 2 2 2" xfId="2505"/>
    <cellStyle name="Total 3 2 2 2 5 2 2 2 3" xfId="2506"/>
    <cellStyle name="Total 3 2 2 2 5 2 2 2 4" xfId="2507"/>
    <cellStyle name="Total 3 2 2 2 5 2 2 3" xfId="2508"/>
    <cellStyle name="Total 3 2 2 2 5 2 2 4" xfId="2509"/>
    <cellStyle name="Total 3 2 2 2 5 2 3" xfId="2510"/>
    <cellStyle name="Total 3 2 2 2 5 2 4" xfId="2511"/>
    <cellStyle name="Total 3 2 2 2 5 2 5" xfId="2512"/>
    <cellStyle name="Total 3 2 2 2 5 2 6" xfId="2513"/>
    <cellStyle name="Total 3 2 2 2 5 2 7" xfId="2514"/>
    <cellStyle name="Total 3 2 2 2 5 3" xfId="2515"/>
    <cellStyle name="Total 3 2 2 2 5 3 2" xfId="2516"/>
    <cellStyle name="Total 3 2 2 2 5 3 2 2" xfId="2517"/>
    <cellStyle name="Total 3 2 2 2 5 3 2 3" xfId="2518"/>
    <cellStyle name="Total 3 2 2 2 5 3 2 4" xfId="2519"/>
    <cellStyle name="Total 3 2 2 2 5 3 3" xfId="2520"/>
    <cellStyle name="Total 3 2 2 2 5 3 4" xfId="2521"/>
    <cellStyle name="Total 3 2 2 2 5 4" xfId="2522"/>
    <cellStyle name="Total 3 2 2 2 5 5" xfId="2523"/>
    <cellStyle name="Total 3 2 2 2 5 6" xfId="2524"/>
    <cellStyle name="Total 3 2 2 2 5 7" xfId="2525"/>
    <cellStyle name="Total 3 2 2 2 6" xfId="2526"/>
    <cellStyle name="Total 3 2 2 2 7" xfId="2527"/>
    <cellStyle name="Total 3 2 2 2 8" xfId="2528"/>
    <cellStyle name="Total 3 2 2 2 8 2" xfId="2529"/>
    <cellStyle name="Total 3 2 2 2 8 2 2" xfId="2530"/>
    <cellStyle name="Total 3 2 2 2 8 2 3" xfId="2531"/>
    <cellStyle name="Total 3 2 2 2 8 2 4" xfId="2532"/>
    <cellStyle name="Total 3 2 2 2 8 3" xfId="2533"/>
    <cellStyle name="Total 3 2 2 2 8 4" xfId="2534"/>
    <cellStyle name="Total 3 2 2 2 9" xfId="2535"/>
    <cellStyle name="Total 3 2 2 3" xfId="2536"/>
    <cellStyle name="Total 3 2 2 3 10" xfId="2537"/>
    <cellStyle name="Total 3 2 2 3 2" xfId="2538"/>
    <cellStyle name="Total 3 2 2 3 2 10" xfId="2539"/>
    <cellStyle name="Total 3 2 2 3 2 2" xfId="2540"/>
    <cellStyle name="Total 3 2 2 3 2 2 2" xfId="2541"/>
    <cellStyle name="Total 3 2 2 3 2 2 2 2" xfId="2542"/>
    <cellStyle name="Total 3 2 2 3 2 2 2 2 2" xfId="2543"/>
    <cellStyle name="Total 3 2 2 3 2 2 2 2 2 2" xfId="2544"/>
    <cellStyle name="Total 3 2 2 3 2 2 2 2 2 3" xfId="2545"/>
    <cellStyle name="Total 3 2 2 3 2 2 2 2 2 4" xfId="2546"/>
    <cellStyle name="Total 3 2 2 3 2 2 2 2 3" xfId="2547"/>
    <cellStyle name="Total 3 2 2 3 2 2 2 2 4" xfId="2548"/>
    <cellStyle name="Total 3 2 2 3 2 2 2 3" xfId="2549"/>
    <cellStyle name="Total 3 2 2 3 2 2 2 4" xfId="2550"/>
    <cellStyle name="Total 3 2 2 3 2 2 2 5" xfId="2551"/>
    <cellStyle name="Total 3 2 2 3 2 2 2 6" xfId="2552"/>
    <cellStyle name="Total 3 2 2 3 2 2 2 7" xfId="2553"/>
    <cellStyle name="Total 3 2 2 3 2 2 3" xfId="2554"/>
    <cellStyle name="Total 3 2 2 3 2 2 3 2" xfId="2555"/>
    <cellStyle name="Total 3 2 2 3 2 2 3 2 2" xfId="2556"/>
    <cellStyle name="Total 3 2 2 3 2 2 3 2 3" xfId="2557"/>
    <cellStyle name="Total 3 2 2 3 2 2 3 2 4" xfId="2558"/>
    <cellStyle name="Total 3 2 2 3 2 2 3 3" xfId="2559"/>
    <cellStyle name="Total 3 2 2 3 2 2 3 4" xfId="2560"/>
    <cellStyle name="Total 3 2 2 3 2 2 4" xfId="2561"/>
    <cellStyle name="Total 3 2 2 3 2 2 5" xfId="2562"/>
    <cellStyle name="Total 3 2 2 3 2 2 6" xfId="2563"/>
    <cellStyle name="Total 3 2 2 3 2 2 7" xfId="2564"/>
    <cellStyle name="Total 3 2 2 3 2 3" xfId="2565"/>
    <cellStyle name="Total 3 2 2 3 2 4" xfId="2566"/>
    <cellStyle name="Total 3 2 2 3 2 5" xfId="2567"/>
    <cellStyle name="Total 3 2 2 3 2 5 2" xfId="2568"/>
    <cellStyle name="Total 3 2 2 3 2 5 2 2" xfId="2569"/>
    <cellStyle name="Total 3 2 2 3 2 5 2 3" xfId="2570"/>
    <cellStyle name="Total 3 2 2 3 2 5 2 4" xfId="2571"/>
    <cellStyle name="Total 3 2 2 3 2 5 3" xfId="2572"/>
    <cellStyle name="Total 3 2 2 3 2 5 4" xfId="2573"/>
    <cellStyle name="Total 3 2 2 3 2 6" xfId="2574"/>
    <cellStyle name="Total 3 2 2 3 2 7" xfId="2575"/>
    <cellStyle name="Total 3 2 2 3 2 8" xfId="2576"/>
    <cellStyle name="Total 3 2 2 3 2 9" xfId="2577"/>
    <cellStyle name="Total 3 2 2 3 3" xfId="2578"/>
    <cellStyle name="Total 3 2 2 3 3 2" xfId="2579"/>
    <cellStyle name="Total 3 2 2 3 3 2 2" xfId="2580"/>
    <cellStyle name="Total 3 2 2 3 3 2 2 2" xfId="2581"/>
    <cellStyle name="Total 3 2 2 3 3 2 2 2 2" xfId="2582"/>
    <cellStyle name="Total 3 2 2 3 3 2 2 2 3" xfId="2583"/>
    <cellStyle name="Total 3 2 2 3 3 2 2 2 4" xfId="2584"/>
    <cellStyle name="Total 3 2 2 3 3 2 2 3" xfId="2585"/>
    <cellStyle name="Total 3 2 2 3 3 2 2 4" xfId="2586"/>
    <cellStyle name="Total 3 2 2 3 3 2 3" xfId="2587"/>
    <cellStyle name="Total 3 2 2 3 3 2 4" xfId="2588"/>
    <cellStyle name="Total 3 2 2 3 3 2 5" xfId="2589"/>
    <cellStyle name="Total 3 2 2 3 3 2 6" xfId="2590"/>
    <cellStyle name="Total 3 2 2 3 3 2 7" xfId="2591"/>
    <cellStyle name="Total 3 2 2 3 3 3" xfId="2592"/>
    <cellStyle name="Total 3 2 2 3 3 3 2" xfId="2593"/>
    <cellStyle name="Total 3 2 2 3 3 3 2 2" xfId="2594"/>
    <cellStyle name="Total 3 2 2 3 3 3 2 3" xfId="2595"/>
    <cellStyle name="Total 3 2 2 3 3 3 2 4" xfId="2596"/>
    <cellStyle name="Total 3 2 2 3 3 3 3" xfId="2597"/>
    <cellStyle name="Total 3 2 2 3 3 3 4" xfId="2598"/>
    <cellStyle name="Total 3 2 2 3 3 4" xfId="2599"/>
    <cellStyle name="Total 3 2 2 3 3 5" xfId="2600"/>
    <cellStyle name="Total 3 2 2 3 3 6" xfId="2601"/>
    <cellStyle name="Total 3 2 2 3 3 7" xfId="2602"/>
    <cellStyle name="Total 3 2 2 3 4" xfId="2603"/>
    <cellStyle name="Total 3 2 2 3 5" xfId="2604"/>
    <cellStyle name="Total 3 2 2 3 5 2" xfId="2605"/>
    <cellStyle name="Total 3 2 2 3 5 2 2" xfId="2606"/>
    <cellStyle name="Total 3 2 2 3 5 2 3" xfId="2607"/>
    <cellStyle name="Total 3 2 2 3 5 2 4" xfId="2608"/>
    <cellStyle name="Total 3 2 2 3 5 3" xfId="2609"/>
    <cellStyle name="Total 3 2 2 3 5 4" xfId="2610"/>
    <cellStyle name="Total 3 2 2 3 6" xfId="2611"/>
    <cellStyle name="Total 3 2 2 3 7" xfId="2612"/>
    <cellStyle name="Total 3 2 2 3 8" xfId="2613"/>
    <cellStyle name="Total 3 2 2 3 9" xfId="2614"/>
    <cellStyle name="Total 3 2 2 4" xfId="2615"/>
    <cellStyle name="Total 3 2 2 5" xfId="2616"/>
    <cellStyle name="Total 3 2 2 5 2" xfId="2617"/>
    <cellStyle name="Total 3 2 2 5 2 2" xfId="2618"/>
    <cellStyle name="Total 3 2 2 5 2 2 2" xfId="2619"/>
    <cellStyle name="Total 3 2 2 5 2 2 2 2" xfId="2620"/>
    <cellStyle name="Total 3 2 2 5 2 2 2 3" xfId="2621"/>
    <cellStyle name="Total 3 2 2 5 2 2 2 4" xfId="2622"/>
    <cellStyle name="Total 3 2 2 5 2 2 3" xfId="2623"/>
    <cellStyle name="Total 3 2 2 5 2 2 4" xfId="2624"/>
    <cellStyle name="Total 3 2 2 5 2 3" xfId="2625"/>
    <cellStyle name="Total 3 2 2 5 2 4" xfId="2626"/>
    <cellStyle name="Total 3 2 2 5 2 5" xfId="2627"/>
    <cellStyle name="Total 3 2 2 5 2 6" xfId="2628"/>
    <cellStyle name="Total 3 2 2 5 2 7" xfId="2629"/>
    <cellStyle name="Total 3 2 2 5 3" xfId="2630"/>
    <cellStyle name="Total 3 2 2 5 3 2" xfId="2631"/>
    <cellStyle name="Total 3 2 2 5 3 2 2" xfId="2632"/>
    <cellStyle name="Total 3 2 2 5 3 2 3" xfId="2633"/>
    <cellStyle name="Total 3 2 2 5 3 2 4" xfId="2634"/>
    <cellStyle name="Total 3 2 2 5 3 3" xfId="2635"/>
    <cellStyle name="Total 3 2 2 5 3 4" xfId="2636"/>
    <cellStyle name="Total 3 2 2 5 4" xfId="2637"/>
    <cellStyle name="Total 3 2 2 5 5" xfId="2638"/>
    <cellStyle name="Total 3 2 2 5 6" xfId="2639"/>
    <cellStyle name="Total 3 2 2 5 7" xfId="2640"/>
    <cellStyle name="Total 3 2 2 6" xfId="2641"/>
    <cellStyle name="Total 3 2 2 7" xfId="2642"/>
    <cellStyle name="Total 3 2 2 8" xfId="2643"/>
    <cellStyle name="Total 3 2 2 8 2" xfId="2644"/>
    <cellStyle name="Total 3 2 2 8 2 2" xfId="2645"/>
    <cellStyle name="Total 3 2 2 8 2 3" xfId="2646"/>
    <cellStyle name="Total 3 2 2 8 2 4" xfId="2647"/>
    <cellStyle name="Total 3 2 2 8 3" xfId="2648"/>
    <cellStyle name="Total 3 2 2 8 4" xfId="2649"/>
    <cellStyle name="Total 3 2 2 9" xfId="2650"/>
    <cellStyle name="Total 3 2 3" xfId="2651"/>
    <cellStyle name="Total 3 2 4" xfId="2652"/>
    <cellStyle name="Total 3 2 4 10" xfId="2653"/>
    <cellStyle name="Total 3 2 4 2" xfId="2654"/>
    <cellStyle name="Total 3 2 4 2 10" xfId="2655"/>
    <cellStyle name="Total 3 2 4 2 2" xfId="2656"/>
    <cellStyle name="Total 3 2 4 2 2 2" xfId="2657"/>
    <cellStyle name="Total 3 2 4 2 2 2 2" xfId="2658"/>
    <cellStyle name="Total 3 2 4 2 2 2 2 2" xfId="2659"/>
    <cellStyle name="Total 3 2 4 2 2 2 2 2 2" xfId="2660"/>
    <cellStyle name="Total 3 2 4 2 2 2 2 2 3" xfId="2661"/>
    <cellStyle name="Total 3 2 4 2 2 2 2 2 4" xfId="2662"/>
    <cellStyle name="Total 3 2 4 2 2 2 2 3" xfId="2663"/>
    <cellStyle name="Total 3 2 4 2 2 2 2 4" xfId="2664"/>
    <cellStyle name="Total 3 2 4 2 2 2 3" xfId="2665"/>
    <cellStyle name="Total 3 2 4 2 2 2 4" xfId="2666"/>
    <cellStyle name="Total 3 2 4 2 2 2 5" xfId="2667"/>
    <cellStyle name="Total 3 2 4 2 2 2 6" xfId="2668"/>
    <cellStyle name="Total 3 2 4 2 2 2 7" xfId="2669"/>
    <cellStyle name="Total 3 2 4 2 2 3" xfId="2670"/>
    <cellStyle name="Total 3 2 4 2 2 3 2" xfId="2671"/>
    <cellStyle name="Total 3 2 4 2 2 3 2 2" xfId="2672"/>
    <cellStyle name="Total 3 2 4 2 2 3 2 3" xfId="2673"/>
    <cellStyle name="Total 3 2 4 2 2 3 2 4" xfId="2674"/>
    <cellStyle name="Total 3 2 4 2 2 3 3" xfId="2675"/>
    <cellStyle name="Total 3 2 4 2 2 3 4" xfId="2676"/>
    <cellStyle name="Total 3 2 4 2 2 4" xfId="2677"/>
    <cellStyle name="Total 3 2 4 2 2 5" xfId="2678"/>
    <cellStyle name="Total 3 2 4 2 2 6" xfId="2679"/>
    <cellStyle name="Total 3 2 4 2 2 7" xfId="2680"/>
    <cellStyle name="Total 3 2 4 2 3" xfId="2681"/>
    <cellStyle name="Total 3 2 4 2 4" xfId="2682"/>
    <cellStyle name="Total 3 2 4 2 5" xfId="2683"/>
    <cellStyle name="Total 3 2 4 2 5 2" xfId="2684"/>
    <cellStyle name="Total 3 2 4 2 5 2 2" xfId="2685"/>
    <cellStyle name="Total 3 2 4 2 5 2 3" xfId="2686"/>
    <cellStyle name="Total 3 2 4 2 5 2 4" xfId="2687"/>
    <cellStyle name="Total 3 2 4 2 5 3" xfId="2688"/>
    <cellStyle name="Total 3 2 4 2 5 4" xfId="2689"/>
    <cellStyle name="Total 3 2 4 2 6" xfId="2690"/>
    <cellStyle name="Total 3 2 4 2 7" xfId="2691"/>
    <cellStyle name="Total 3 2 4 2 8" xfId="2692"/>
    <cellStyle name="Total 3 2 4 2 9" xfId="2693"/>
    <cellStyle name="Total 3 2 4 3" xfId="2694"/>
    <cellStyle name="Total 3 2 4 3 2" xfId="2695"/>
    <cellStyle name="Total 3 2 4 3 2 2" xfId="2696"/>
    <cellStyle name="Total 3 2 4 3 2 2 2" xfId="2697"/>
    <cellStyle name="Total 3 2 4 3 2 2 2 2" xfId="2698"/>
    <cellStyle name="Total 3 2 4 3 2 2 2 3" xfId="2699"/>
    <cellStyle name="Total 3 2 4 3 2 2 2 4" xfId="2700"/>
    <cellStyle name="Total 3 2 4 3 2 2 3" xfId="2701"/>
    <cellStyle name="Total 3 2 4 3 2 2 4" xfId="2702"/>
    <cellStyle name="Total 3 2 4 3 2 3" xfId="2703"/>
    <cellStyle name="Total 3 2 4 3 2 4" xfId="2704"/>
    <cellStyle name="Total 3 2 4 3 2 5" xfId="2705"/>
    <cellStyle name="Total 3 2 4 3 2 6" xfId="2706"/>
    <cellStyle name="Total 3 2 4 3 2 7" xfId="2707"/>
    <cellStyle name="Total 3 2 4 3 3" xfId="2708"/>
    <cellStyle name="Total 3 2 4 3 3 2" xfId="2709"/>
    <cellStyle name="Total 3 2 4 3 3 2 2" xfId="2710"/>
    <cellStyle name="Total 3 2 4 3 3 2 3" xfId="2711"/>
    <cellStyle name="Total 3 2 4 3 3 2 4" xfId="2712"/>
    <cellStyle name="Total 3 2 4 3 3 3" xfId="2713"/>
    <cellStyle name="Total 3 2 4 3 3 4" xfId="2714"/>
    <cellStyle name="Total 3 2 4 3 4" xfId="2715"/>
    <cellStyle name="Total 3 2 4 3 5" xfId="2716"/>
    <cellStyle name="Total 3 2 4 3 6" xfId="2717"/>
    <cellStyle name="Total 3 2 4 3 7" xfId="2718"/>
    <cellStyle name="Total 3 2 4 4" xfId="2719"/>
    <cellStyle name="Total 3 2 4 5" xfId="2720"/>
    <cellStyle name="Total 3 2 4 5 2" xfId="2721"/>
    <cellStyle name="Total 3 2 4 5 2 2" xfId="2722"/>
    <cellStyle name="Total 3 2 4 5 2 3" xfId="2723"/>
    <cellStyle name="Total 3 2 4 5 2 4" xfId="2724"/>
    <cellStyle name="Total 3 2 4 5 3" xfId="2725"/>
    <cellStyle name="Total 3 2 4 5 4" xfId="2726"/>
    <cellStyle name="Total 3 2 4 6" xfId="2727"/>
    <cellStyle name="Total 3 2 4 7" xfId="2728"/>
    <cellStyle name="Total 3 2 4 8" xfId="2729"/>
    <cellStyle name="Total 3 2 4 9" xfId="2730"/>
    <cellStyle name="Total 3 2 5" xfId="2731"/>
    <cellStyle name="Total 3 2 6" xfId="2732"/>
    <cellStyle name="Total 3 2 7" xfId="2733"/>
    <cellStyle name="Total 3 2 7 2" xfId="2734"/>
    <cellStyle name="Total 3 2 7 2 2" xfId="2735"/>
    <cellStyle name="Total 3 2 7 2 2 2" xfId="2736"/>
    <cellStyle name="Total 3 2 7 2 2 2 2" xfId="2737"/>
    <cellStyle name="Total 3 2 7 2 2 2 3" xfId="2738"/>
    <cellStyle name="Total 3 2 7 2 2 2 4" xfId="2739"/>
    <cellStyle name="Total 3 2 7 2 2 3" xfId="2740"/>
    <cellStyle name="Total 3 2 7 2 2 4" xfId="2741"/>
    <cellStyle name="Total 3 2 7 2 3" xfId="2742"/>
    <cellStyle name="Total 3 2 7 2 4" xfId="2743"/>
    <cellStyle name="Total 3 2 7 2 5" xfId="2744"/>
    <cellStyle name="Total 3 2 7 2 6" xfId="2745"/>
    <cellStyle name="Total 3 2 7 2 7" xfId="2746"/>
    <cellStyle name="Total 3 2 7 3" xfId="2747"/>
    <cellStyle name="Total 3 2 7 3 2" xfId="2748"/>
    <cellStyle name="Total 3 2 7 3 2 2" xfId="2749"/>
    <cellStyle name="Total 3 2 7 3 2 3" xfId="2750"/>
    <cellStyle name="Total 3 2 7 3 2 4" xfId="2751"/>
    <cellStyle name="Total 3 2 7 3 3" xfId="2752"/>
    <cellStyle name="Total 3 2 7 3 4" xfId="2753"/>
    <cellStyle name="Total 3 2 7 4" xfId="2754"/>
    <cellStyle name="Total 3 2 7 5" xfId="2755"/>
    <cellStyle name="Total 3 2 7 6" xfId="2756"/>
    <cellStyle name="Total 3 2 7 7" xfId="2757"/>
    <cellStyle name="Total 3 2 8" xfId="2758"/>
    <cellStyle name="Total 3 2 9" xfId="2759"/>
    <cellStyle name="Total 3 3" xfId="2760"/>
    <cellStyle name="Total 3 3 10" xfId="2761"/>
    <cellStyle name="Total 3 3 11" xfId="2762"/>
    <cellStyle name="Total 3 3 12" xfId="2763"/>
    <cellStyle name="Total 3 3 13" xfId="2764"/>
    <cellStyle name="Total 3 3 2" xfId="2765"/>
    <cellStyle name="Total 3 3 2 10" xfId="2766"/>
    <cellStyle name="Total 3 3 2 11" xfId="2767"/>
    <cellStyle name="Total 3 3 2 12" xfId="2768"/>
    <cellStyle name="Total 3 3 2 13" xfId="2769"/>
    <cellStyle name="Total 3 3 2 2" xfId="2770"/>
    <cellStyle name="Total 3 3 2 2 10" xfId="2771"/>
    <cellStyle name="Total 3 3 2 2 2" xfId="2772"/>
    <cellStyle name="Total 3 3 2 2 2 10" xfId="2773"/>
    <cellStyle name="Total 3 3 2 2 2 2" xfId="2774"/>
    <cellStyle name="Total 3 3 2 2 2 2 2" xfId="2775"/>
    <cellStyle name="Total 3 3 2 2 2 2 2 2" xfId="2776"/>
    <cellStyle name="Total 3 3 2 2 2 2 2 2 2" xfId="2777"/>
    <cellStyle name="Total 3 3 2 2 2 2 2 2 2 2" xfId="2778"/>
    <cellStyle name="Total 3 3 2 2 2 2 2 2 2 3" xfId="2779"/>
    <cellStyle name="Total 3 3 2 2 2 2 2 2 2 4" xfId="2780"/>
    <cellStyle name="Total 3 3 2 2 2 2 2 2 3" xfId="2781"/>
    <cellStyle name="Total 3 3 2 2 2 2 2 2 4" xfId="2782"/>
    <cellStyle name="Total 3 3 2 2 2 2 2 3" xfId="2783"/>
    <cellStyle name="Total 3 3 2 2 2 2 2 4" xfId="2784"/>
    <cellStyle name="Total 3 3 2 2 2 2 2 5" xfId="2785"/>
    <cellStyle name="Total 3 3 2 2 2 2 2 6" xfId="2786"/>
    <cellStyle name="Total 3 3 2 2 2 2 2 7" xfId="2787"/>
    <cellStyle name="Total 3 3 2 2 2 2 3" xfId="2788"/>
    <cellStyle name="Total 3 3 2 2 2 2 3 2" xfId="2789"/>
    <cellStyle name="Total 3 3 2 2 2 2 3 2 2" xfId="2790"/>
    <cellStyle name="Total 3 3 2 2 2 2 3 2 3" xfId="2791"/>
    <cellStyle name="Total 3 3 2 2 2 2 3 2 4" xfId="2792"/>
    <cellStyle name="Total 3 3 2 2 2 2 3 3" xfId="2793"/>
    <cellStyle name="Total 3 3 2 2 2 2 3 4" xfId="2794"/>
    <cellStyle name="Total 3 3 2 2 2 2 4" xfId="2795"/>
    <cellStyle name="Total 3 3 2 2 2 2 5" xfId="2796"/>
    <cellStyle name="Total 3 3 2 2 2 2 6" xfId="2797"/>
    <cellStyle name="Total 3 3 2 2 2 2 7" xfId="2798"/>
    <cellStyle name="Total 3 3 2 2 2 3" xfId="2799"/>
    <cellStyle name="Total 3 3 2 2 2 4" xfId="2800"/>
    <cellStyle name="Total 3 3 2 2 2 5" xfId="2801"/>
    <cellStyle name="Total 3 3 2 2 2 5 2" xfId="2802"/>
    <cellStyle name="Total 3 3 2 2 2 5 2 2" xfId="2803"/>
    <cellStyle name="Total 3 3 2 2 2 5 2 3" xfId="2804"/>
    <cellStyle name="Total 3 3 2 2 2 5 2 4" xfId="2805"/>
    <cellStyle name="Total 3 3 2 2 2 5 3" xfId="2806"/>
    <cellStyle name="Total 3 3 2 2 2 5 4" xfId="2807"/>
    <cellStyle name="Total 3 3 2 2 2 6" xfId="2808"/>
    <cellStyle name="Total 3 3 2 2 2 7" xfId="2809"/>
    <cellStyle name="Total 3 3 2 2 2 8" xfId="2810"/>
    <cellStyle name="Total 3 3 2 2 2 9" xfId="2811"/>
    <cellStyle name="Total 3 3 2 2 3" xfId="2812"/>
    <cellStyle name="Total 3 3 2 2 3 2" xfId="2813"/>
    <cellStyle name="Total 3 3 2 2 3 2 2" xfId="2814"/>
    <cellStyle name="Total 3 3 2 2 3 2 2 2" xfId="2815"/>
    <cellStyle name="Total 3 3 2 2 3 2 2 2 2" xfId="2816"/>
    <cellStyle name="Total 3 3 2 2 3 2 2 2 3" xfId="2817"/>
    <cellStyle name="Total 3 3 2 2 3 2 2 2 4" xfId="2818"/>
    <cellStyle name="Total 3 3 2 2 3 2 2 3" xfId="2819"/>
    <cellStyle name="Total 3 3 2 2 3 2 2 4" xfId="2820"/>
    <cellStyle name="Total 3 3 2 2 3 2 3" xfId="2821"/>
    <cellStyle name="Total 3 3 2 2 3 2 4" xfId="2822"/>
    <cellStyle name="Total 3 3 2 2 3 2 5" xfId="2823"/>
    <cellStyle name="Total 3 3 2 2 3 2 6" xfId="2824"/>
    <cellStyle name="Total 3 3 2 2 3 2 7" xfId="2825"/>
    <cellStyle name="Total 3 3 2 2 3 3" xfId="2826"/>
    <cellStyle name="Total 3 3 2 2 3 3 2" xfId="2827"/>
    <cellStyle name="Total 3 3 2 2 3 3 2 2" xfId="2828"/>
    <cellStyle name="Total 3 3 2 2 3 3 2 3" xfId="2829"/>
    <cellStyle name="Total 3 3 2 2 3 3 2 4" xfId="2830"/>
    <cellStyle name="Total 3 3 2 2 3 3 3" xfId="2831"/>
    <cellStyle name="Total 3 3 2 2 3 3 4" xfId="2832"/>
    <cellStyle name="Total 3 3 2 2 3 4" xfId="2833"/>
    <cellStyle name="Total 3 3 2 2 3 5" xfId="2834"/>
    <cellStyle name="Total 3 3 2 2 3 6" xfId="2835"/>
    <cellStyle name="Total 3 3 2 2 3 7" xfId="2836"/>
    <cellStyle name="Total 3 3 2 2 4" xfId="2837"/>
    <cellStyle name="Total 3 3 2 2 5" xfId="2838"/>
    <cellStyle name="Total 3 3 2 2 5 2" xfId="2839"/>
    <cellStyle name="Total 3 3 2 2 5 2 2" xfId="2840"/>
    <cellStyle name="Total 3 3 2 2 5 2 3" xfId="2841"/>
    <cellStyle name="Total 3 3 2 2 5 2 4" xfId="2842"/>
    <cellStyle name="Total 3 3 2 2 5 3" xfId="2843"/>
    <cellStyle name="Total 3 3 2 2 5 4" xfId="2844"/>
    <cellStyle name="Total 3 3 2 2 6" xfId="2845"/>
    <cellStyle name="Total 3 3 2 2 7" xfId="2846"/>
    <cellStyle name="Total 3 3 2 2 8" xfId="2847"/>
    <cellStyle name="Total 3 3 2 2 9" xfId="2848"/>
    <cellStyle name="Total 3 3 2 3" xfId="2849"/>
    <cellStyle name="Total 3 3 2 4" xfId="2850"/>
    <cellStyle name="Total 3 3 2 5" xfId="2851"/>
    <cellStyle name="Total 3 3 2 5 2" xfId="2852"/>
    <cellStyle name="Total 3 3 2 5 2 2" xfId="2853"/>
    <cellStyle name="Total 3 3 2 5 2 2 2" xfId="2854"/>
    <cellStyle name="Total 3 3 2 5 2 2 2 2" xfId="2855"/>
    <cellStyle name="Total 3 3 2 5 2 2 2 3" xfId="2856"/>
    <cellStyle name="Total 3 3 2 5 2 2 2 4" xfId="2857"/>
    <cellStyle name="Total 3 3 2 5 2 2 3" xfId="2858"/>
    <cellStyle name="Total 3 3 2 5 2 2 4" xfId="2859"/>
    <cellStyle name="Total 3 3 2 5 2 3" xfId="2860"/>
    <cellStyle name="Total 3 3 2 5 2 4" xfId="2861"/>
    <cellStyle name="Total 3 3 2 5 2 5" xfId="2862"/>
    <cellStyle name="Total 3 3 2 5 2 6" xfId="2863"/>
    <cellStyle name="Total 3 3 2 5 2 7" xfId="2864"/>
    <cellStyle name="Total 3 3 2 5 3" xfId="2865"/>
    <cellStyle name="Total 3 3 2 5 3 2" xfId="2866"/>
    <cellStyle name="Total 3 3 2 5 3 2 2" xfId="2867"/>
    <cellStyle name="Total 3 3 2 5 3 2 3" xfId="2868"/>
    <cellStyle name="Total 3 3 2 5 3 2 4" xfId="2869"/>
    <cellStyle name="Total 3 3 2 5 3 3" xfId="2870"/>
    <cellStyle name="Total 3 3 2 5 3 4" xfId="2871"/>
    <cellStyle name="Total 3 3 2 5 4" xfId="2872"/>
    <cellStyle name="Total 3 3 2 5 5" xfId="2873"/>
    <cellStyle name="Total 3 3 2 5 6" xfId="2874"/>
    <cellStyle name="Total 3 3 2 5 7" xfId="2875"/>
    <cellStyle name="Total 3 3 2 6" xfId="2876"/>
    <cellStyle name="Total 3 3 2 7" xfId="2877"/>
    <cellStyle name="Total 3 3 2 8" xfId="2878"/>
    <cellStyle name="Total 3 3 2 8 2" xfId="2879"/>
    <cellStyle name="Total 3 3 2 8 2 2" xfId="2880"/>
    <cellStyle name="Total 3 3 2 8 2 3" xfId="2881"/>
    <cellStyle name="Total 3 3 2 8 2 4" xfId="2882"/>
    <cellStyle name="Total 3 3 2 8 3" xfId="2883"/>
    <cellStyle name="Total 3 3 2 8 4" xfId="2884"/>
    <cellStyle name="Total 3 3 2 9" xfId="2885"/>
    <cellStyle name="Total 3 3 3" xfId="2886"/>
    <cellStyle name="Total 3 3 3 10" xfId="2887"/>
    <cellStyle name="Total 3 3 3 2" xfId="2888"/>
    <cellStyle name="Total 3 3 3 2 10" xfId="2889"/>
    <cellStyle name="Total 3 3 3 2 2" xfId="2890"/>
    <cellStyle name="Total 3 3 3 2 2 2" xfId="2891"/>
    <cellStyle name="Total 3 3 3 2 2 2 2" xfId="2892"/>
    <cellStyle name="Total 3 3 3 2 2 2 2 2" xfId="2893"/>
    <cellStyle name="Total 3 3 3 2 2 2 2 2 2" xfId="2894"/>
    <cellStyle name="Total 3 3 3 2 2 2 2 2 3" xfId="2895"/>
    <cellStyle name="Total 3 3 3 2 2 2 2 2 4" xfId="2896"/>
    <cellStyle name="Total 3 3 3 2 2 2 2 3" xfId="2897"/>
    <cellStyle name="Total 3 3 3 2 2 2 2 4" xfId="2898"/>
    <cellStyle name="Total 3 3 3 2 2 2 3" xfId="2899"/>
    <cellStyle name="Total 3 3 3 2 2 2 4" xfId="2900"/>
    <cellStyle name="Total 3 3 3 2 2 2 5" xfId="2901"/>
    <cellStyle name="Total 3 3 3 2 2 2 6" xfId="2902"/>
    <cellStyle name="Total 3 3 3 2 2 2 7" xfId="2903"/>
    <cellStyle name="Total 3 3 3 2 2 3" xfId="2904"/>
    <cellStyle name="Total 3 3 3 2 2 3 2" xfId="2905"/>
    <cellStyle name="Total 3 3 3 2 2 3 2 2" xfId="2906"/>
    <cellStyle name="Total 3 3 3 2 2 3 2 3" xfId="2907"/>
    <cellStyle name="Total 3 3 3 2 2 3 2 4" xfId="2908"/>
    <cellStyle name="Total 3 3 3 2 2 3 3" xfId="2909"/>
    <cellStyle name="Total 3 3 3 2 2 3 4" xfId="2910"/>
    <cellStyle name="Total 3 3 3 2 2 4" xfId="2911"/>
    <cellStyle name="Total 3 3 3 2 2 5" xfId="2912"/>
    <cellStyle name="Total 3 3 3 2 2 6" xfId="2913"/>
    <cellStyle name="Total 3 3 3 2 2 7" xfId="2914"/>
    <cellStyle name="Total 3 3 3 2 3" xfId="2915"/>
    <cellStyle name="Total 3 3 3 2 4" xfId="2916"/>
    <cellStyle name="Total 3 3 3 2 5" xfId="2917"/>
    <cellStyle name="Total 3 3 3 2 5 2" xfId="2918"/>
    <cellStyle name="Total 3 3 3 2 5 2 2" xfId="2919"/>
    <cellStyle name="Total 3 3 3 2 5 2 3" xfId="2920"/>
    <cellStyle name="Total 3 3 3 2 5 2 4" xfId="2921"/>
    <cellStyle name="Total 3 3 3 2 5 3" xfId="2922"/>
    <cellStyle name="Total 3 3 3 2 5 4" xfId="2923"/>
    <cellStyle name="Total 3 3 3 2 6" xfId="2924"/>
    <cellStyle name="Total 3 3 3 2 7" xfId="2925"/>
    <cellStyle name="Total 3 3 3 2 8" xfId="2926"/>
    <cellStyle name="Total 3 3 3 2 9" xfId="2927"/>
    <cellStyle name="Total 3 3 3 3" xfId="2928"/>
    <cellStyle name="Total 3 3 3 3 2" xfId="2929"/>
    <cellStyle name="Total 3 3 3 3 2 2" xfId="2930"/>
    <cellStyle name="Total 3 3 3 3 2 2 2" xfId="2931"/>
    <cellStyle name="Total 3 3 3 3 2 2 2 2" xfId="2932"/>
    <cellStyle name="Total 3 3 3 3 2 2 2 3" xfId="2933"/>
    <cellStyle name="Total 3 3 3 3 2 2 2 4" xfId="2934"/>
    <cellStyle name="Total 3 3 3 3 2 2 3" xfId="2935"/>
    <cellStyle name="Total 3 3 3 3 2 2 4" xfId="2936"/>
    <cellStyle name="Total 3 3 3 3 2 3" xfId="2937"/>
    <cellStyle name="Total 3 3 3 3 2 4" xfId="2938"/>
    <cellStyle name="Total 3 3 3 3 2 5" xfId="2939"/>
    <cellStyle name="Total 3 3 3 3 2 6" xfId="2940"/>
    <cellStyle name="Total 3 3 3 3 2 7" xfId="2941"/>
    <cellStyle name="Total 3 3 3 3 3" xfId="2942"/>
    <cellStyle name="Total 3 3 3 3 3 2" xfId="2943"/>
    <cellStyle name="Total 3 3 3 3 3 2 2" xfId="2944"/>
    <cellStyle name="Total 3 3 3 3 3 2 3" xfId="2945"/>
    <cellStyle name="Total 3 3 3 3 3 2 4" xfId="2946"/>
    <cellStyle name="Total 3 3 3 3 3 3" xfId="2947"/>
    <cellStyle name="Total 3 3 3 3 3 4" xfId="2948"/>
    <cellStyle name="Total 3 3 3 3 4" xfId="2949"/>
    <cellStyle name="Total 3 3 3 3 5" xfId="2950"/>
    <cellStyle name="Total 3 3 3 3 6" xfId="2951"/>
    <cellStyle name="Total 3 3 3 3 7" xfId="2952"/>
    <cellStyle name="Total 3 3 3 4" xfId="2953"/>
    <cellStyle name="Total 3 3 3 5" xfId="2954"/>
    <cellStyle name="Total 3 3 3 5 2" xfId="2955"/>
    <cellStyle name="Total 3 3 3 5 2 2" xfId="2956"/>
    <cellStyle name="Total 3 3 3 5 2 3" xfId="2957"/>
    <cellStyle name="Total 3 3 3 5 2 4" xfId="2958"/>
    <cellStyle name="Total 3 3 3 5 3" xfId="2959"/>
    <cellStyle name="Total 3 3 3 5 4" xfId="2960"/>
    <cellStyle name="Total 3 3 3 6" xfId="2961"/>
    <cellStyle name="Total 3 3 3 7" xfId="2962"/>
    <cellStyle name="Total 3 3 3 8" xfId="2963"/>
    <cellStyle name="Total 3 3 3 9" xfId="2964"/>
    <cellStyle name="Total 3 3 4" xfId="2965"/>
    <cellStyle name="Total 3 3 5" xfId="2966"/>
    <cellStyle name="Total 3 3 5 2" xfId="2967"/>
    <cellStyle name="Total 3 3 5 2 2" xfId="2968"/>
    <cellStyle name="Total 3 3 5 2 2 2" xfId="2969"/>
    <cellStyle name="Total 3 3 5 2 2 2 2" xfId="2970"/>
    <cellStyle name="Total 3 3 5 2 2 2 3" xfId="2971"/>
    <cellStyle name="Total 3 3 5 2 2 2 4" xfId="2972"/>
    <cellStyle name="Total 3 3 5 2 2 3" xfId="2973"/>
    <cellStyle name="Total 3 3 5 2 2 4" xfId="2974"/>
    <cellStyle name="Total 3 3 5 2 3" xfId="2975"/>
    <cellStyle name="Total 3 3 5 2 4" xfId="2976"/>
    <cellStyle name="Total 3 3 5 2 5" xfId="2977"/>
    <cellStyle name="Total 3 3 5 2 6" xfId="2978"/>
    <cellStyle name="Total 3 3 5 2 7" xfId="2979"/>
    <cellStyle name="Total 3 3 5 3" xfId="2980"/>
    <cellStyle name="Total 3 3 5 3 2" xfId="2981"/>
    <cellStyle name="Total 3 3 5 3 2 2" xfId="2982"/>
    <cellStyle name="Total 3 3 5 3 2 3" xfId="2983"/>
    <cellStyle name="Total 3 3 5 3 2 4" xfId="2984"/>
    <cellStyle name="Total 3 3 5 3 3" xfId="2985"/>
    <cellStyle name="Total 3 3 5 3 4" xfId="2986"/>
    <cellStyle name="Total 3 3 5 4" xfId="2987"/>
    <cellStyle name="Total 3 3 5 5" xfId="2988"/>
    <cellStyle name="Total 3 3 5 6" xfId="2989"/>
    <cellStyle name="Total 3 3 5 7" xfId="2990"/>
    <cellStyle name="Total 3 3 6" xfId="2991"/>
    <cellStyle name="Total 3 3 7" xfId="2992"/>
    <cellStyle name="Total 3 3 8" xfId="2993"/>
    <cellStyle name="Total 3 3 8 2" xfId="2994"/>
    <cellStyle name="Total 3 3 8 2 2" xfId="2995"/>
    <cellStyle name="Total 3 3 8 2 3" xfId="2996"/>
    <cellStyle name="Total 3 3 8 2 4" xfId="2997"/>
    <cellStyle name="Total 3 3 8 3" xfId="2998"/>
    <cellStyle name="Total 3 3 8 4" xfId="2999"/>
    <cellStyle name="Total 3 3 9" xfId="3000"/>
    <cellStyle name="Total 3 4" xfId="3001"/>
    <cellStyle name="Total 3 4 10" xfId="3002"/>
    <cellStyle name="Total 3 4 2" xfId="3003"/>
    <cellStyle name="Total 3 4 2 10" xfId="3004"/>
    <cellStyle name="Total 3 4 2 2" xfId="3005"/>
    <cellStyle name="Total 3 4 2 2 2" xfId="3006"/>
    <cellStyle name="Total 3 4 2 2 2 2" xfId="3007"/>
    <cellStyle name="Total 3 4 2 2 2 2 2" xfId="3008"/>
    <cellStyle name="Total 3 4 2 2 2 2 2 2" xfId="3009"/>
    <cellStyle name="Total 3 4 2 2 2 2 2 3" xfId="3010"/>
    <cellStyle name="Total 3 4 2 2 2 2 2 4" xfId="3011"/>
    <cellStyle name="Total 3 4 2 2 2 2 3" xfId="3012"/>
    <cellStyle name="Total 3 4 2 2 2 2 4" xfId="3013"/>
    <cellStyle name="Total 3 4 2 2 2 3" xfId="3014"/>
    <cellStyle name="Total 3 4 2 2 2 4" xfId="3015"/>
    <cellStyle name="Total 3 4 2 2 2 5" xfId="3016"/>
    <cellStyle name="Total 3 4 2 2 2 6" xfId="3017"/>
    <cellStyle name="Total 3 4 2 2 2 7" xfId="3018"/>
    <cellStyle name="Total 3 4 2 2 3" xfId="3019"/>
    <cellStyle name="Total 3 4 2 2 3 2" xfId="3020"/>
    <cellStyle name="Total 3 4 2 2 3 2 2" xfId="3021"/>
    <cellStyle name="Total 3 4 2 2 3 2 3" xfId="3022"/>
    <cellStyle name="Total 3 4 2 2 3 2 4" xfId="3023"/>
    <cellStyle name="Total 3 4 2 2 3 3" xfId="3024"/>
    <cellStyle name="Total 3 4 2 2 3 4" xfId="3025"/>
    <cellStyle name="Total 3 4 2 2 4" xfId="3026"/>
    <cellStyle name="Total 3 4 2 2 5" xfId="3027"/>
    <cellStyle name="Total 3 4 2 2 6" xfId="3028"/>
    <cellStyle name="Total 3 4 2 2 7" xfId="3029"/>
    <cellStyle name="Total 3 4 2 3" xfId="3030"/>
    <cellStyle name="Total 3 4 2 4" xfId="3031"/>
    <cellStyle name="Total 3 4 2 5" xfId="3032"/>
    <cellStyle name="Total 3 4 2 5 2" xfId="3033"/>
    <cellStyle name="Total 3 4 2 5 2 2" xfId="3034"/>
    <cellStyle name="Total 3 4 2 5 2 3" xfId="3035"/>
    <cellStyle name="Total 3 4 2 5 2 4" xfId="3036"/>
    <cellStyle name="Total 3 4 2 5 3" xfId="3037"/>
    <cellStyle name="Total 3 4 2 5 4" xfId="3038"/>
    <cellStyle name="Total 3 4 2 6" xfId="3039"/>
    <cellStyle name="Total 3 4 2 7" xfId="3040"/>
    <cellStyle name="Total 3 4 2 8" xfId="3041"/>
    <cellStyle name="Total 3 4 2 9" xfId="3042"/>
    <cellStyle name="Total 3 4 3" xfId="3043"/>
    <cellStyle name="Total 3 4 3 2" xfId="3044"/>
    <cellStyle name="Total 3 4 3 2 2" xfId="3045"/>
    <cellStyle name="Total 3 4 3 2 2 2" xfId="3046"/>
    <cellStyle name="Total 3 4 3 2 2 2 2" xfId="3047"/>
    <cellStyle name="Total 3 4 3 2 2 2 3" xfId="3048"/>
    <cellStyle name="Total 3 4 3 2 2 2 4" xfId="3049"/>
    <cellStyle name="Total 3 4 3 2 2 3" xfId="3050"/>
    <cellStyle name="Total 3 4 3 2 2 4" xfId="3051"/>
    <cellStyle name="Total 3 4 3 2 3" xfId="3052"/>
    <cellStyle name="Total 3 4 3 2 4" xfId="3053"/>
    <cellStyle name="Total 3 4 3 2 5" xfId="3054"/>
    <cellStyle name="Total 3 4 3 2 6" xfId="3055"/>
    <cellStyle name="Total 3 4 3 2 7" xfId="3056"/>
    <cellStyle name="Total 3 4 3 3" xfId="3057"/>
    <cellStyle name="Total 3 4 3 3 2" xfId="3058"/>
    <cellStyle name="Total 3 4 3 3 2 2" xfId="3059"/>
    <cellStyle name="Total 3 4 3 3 2 3" xfId="3060"/>
    <cellStyle name="Total 3 4 3 3 2 4" xfId="3061"/>
    <cellStyle name="Total 3 4 3 3 3" xfId="3062"/>
    <cellStyle name="Total 3 4 3 3 4" xfId="3063"/>
    <cellStyle name="Total 3 4 3 4" xfId="3064"/>
    <cellStyle name="Total 3 4 3 5" xfId="3065"/>
    <cellStyle name="Total 3 4 3 6" xfId="3066"/>
    <cellStyle name="Total 3 4 3 7" xfId="3067"/>
    <cellStyle name="Total 3 4 4" xfId="3068"/>
    <cellStyle name="Total 3 4 5" xfId="3069"/>
    <cellStyle name="Total 3 4 5 2" xfId="3070"/>
    <cellStyle name="Total 3 4 5 2 2" xfId="3071"/>
    <cellStyle name="Total 3 4 5 2 3" xfId="3072"/>
    <cellStyle name="Total 3 4 5 2 4" xfId="3073"/>
    <cellStyle name="Total 3 4 5 3" xfId="3074"/>
    <cellStyle name="Total 3 4 5 4" xfId="3075"/>
    <cellStyle name="Total 3 4 6" xfId="3076"/>
    <cellStyle name="Total 3 4 7" xfId="3077"/>
    <cellStyle name="Total 3 4 8" xfId="3078"/>
    <cellStyle name="Total 3 4 9" xfId="3079"/>
    <cellStyle name="Total 3 5" xfId="3080"/>
    <cellStyle name="Total 3 6" xfId="3081"/>
    <cellStyle name="Total 3 7" xfId="3082"/>
    <cellStyle name="Total 3 7 2" xfId="3083"/>
    <cellStyle name="Total 3 7 2 2" xfId="3084"/>
    <cellStyle name="Total 3 7 2 2 2" xfId="3085"/>
    <cellStyle name="Total 3 7 2 2 2 2" xfId="3086"/>
    <cellStyle name="Total 3 7 2 2 2 3" xfId="3087"/>
    <cellStyle name="Total 3 7 2 2 2 4" xfId="3088"/>
    <cellStyle name="Total 3 7 2 2 3" xfId="3089"/>
    <cellStyle name="Total 3 7 2 2 4" xfId="3090"/>
    <cellStyle name="Total 3 7 2 3" xfId="3091"/>
    <cellStyle name="Total 3 7 2 4" xfId="3092"/>
    <cellStyle name="Total 3 7 2 5" xfId="3093"/>
    <cellStyle name="Total 3 7 2 6" xfId="3094"/>
    <cellStyle name="Total 3 7 2 7" xfId="3095"/>
    <cellStyle name="Total 3 7 3" xfId="3096"/>
    <cellStyle name="Total 3 7 3 2" xfId="3097"/>
    <cellStyle name="Total 3 7 3 2 2" xfId="3098"/>
    <cellStyle name="Total 3 7 3 2 3" xfId="3099"/>
    <cellStyle name="Total 3 7 3 2 4" xfId="3100"/>
    <cellStyle name="Total 3 7 3 3" xfId="3101"/>
    <cellStyle name="Total 3 7 3 4" xfId="3102"/>
    <cellStyle name="Total 3 7 4" xfId="3103"/>
    <cellStyle name="Total 3 7 5" xfId="3104"/>
    <cellStyle name="Total 3 7 6" xfId="3105"/>
    <cellStyle name="Total 3 7 7" xfId="3106"/>
    <cellStyle name="Total 3 8" xfId="3107"/>
    <cellStyle name="Total 3 9" xfId="3108"/>
    <cellStyle name="Total 4" xfId="3109"/>
    <cellStyle name="Total 4 10" xfId="3110"/>
    <cellStyle name="Total 4 11" xfId="3111"/>
    <cellStyle name="Total 4 12" xfId="3112"/>
    <cellStyle name="Total 4 13" xfId="3113"/>
    <cellStyle name="Total 4 14" xfId="3114"/>
    <cellStyle name="Total 4 15" xfId="3115"/>
    <cellStyle name="Total 4 2" xfId="3116"/>
    <cellStyle name="Total 4 3" xfId="3117"/>
    <cellStyle name="Total 4 4" xfId="3118"/>
    <cellStyle name="Total 4 5" xfId="3119"/>
    <cellStyle name="Total 4 6" xfId="3120"/>
    <cellStyle name="Total 4 7" xfId="3121"/>
    <cellStyle name="Total 4 8" xfId="3122"/>
    <cellStyle name="Total 4 9" xfId="3123"/>
    <cellStyle name="Total 5" xfId="3124"/>
    <cellStyle name="Total 5 10" xfId="3125"/>
    <cellStyle name="Total 5 11" xfId="3126"/>
    <cellStyle name="Total 5 12" xfId="3127"/>
    <cellStyle name="Total 5 13" xfId="3128"/>
    <cellStyle name="Total 5 2" xfId="3129"/>
    <cellStyle name="Total 5 2 10" xfId="3130"/>
    <cellStyle name="Total 5 2 11" xfId="3131"/>
    <cellStyle name="Total 5 2 12" xfId="3132"/>
    <cellStyle name="Total 5 2 13" xfId="3133"/>
    <cellStyle name="Total 5 2 2" xfId="3134"/>
    <cellStyle name="Total 5 2 2 10" xfId="3135"/>
    <cellStyle name="Total 5 2 2 2" xfId="3136"/>
    <cellStyle name="Total 5 2 2 2 10" xfId="3137"/>
    <cellStyle name="Total 5 2 2 2 2" xfId="3138"/>
    <cellStyle name="Total 5 2 2 2 2 2" xfId="3139"/>
    <cellStyle name="Total 5 2 2 2 2 2 2" xfId="3140"/>
    <cellStyle name="Total 5 2 2 2 2 2 2 2" xfId="3141"/>
    <cellStyle name="Total 5 2 2 2 2 2 2 2 2" xfId="3142"/>
    <cellStyle name="Total 5 2 2 2 2 2 2 2 3" xfId="3143"/>
    <cellStyle name="Total 5 2 2 2 2 2 2 2 4" xfId="3144"/>
    <cellStyle name="Total 5 2 2 2 2 2 2 3" xfId="3145"/>
    <cellStyle name="Total 5 2 2 2 2 2 2 4" xfId="3146"/>
    <cellStyle name="Total 5 2 2 2 2 2 3" xfId="3147"/>
    <cellStyle name="Total 5 2 2 2 2 2 4" xfId="3148"/>
    <cellStyle name="Total 5 2 2 2 2 2 5" xfId="3149"/>
    <cellStyle name="Total 5 2 2 2 2 2 6" xfId="3150"/>
    <cellStyle name="Total 5 2 2 2 2 2 7" xfId="3151"/>
    <cellStyle name="Total 5 2 2 2 2 3" xfId="3152"/>
    <cellStyle name="Total 5 2 2 2 2 3 2" xfId="3153"/>
    <cellStyle name="Total 5 2 2 2 2 3 2 2" xfId="3154"/>
    <cellStyle name="Total 5 2 2 2 2 3 2 3" xfId="3155"/>
    <cellStyle name="Total 5 2 2 2 2 3 2 4" xfId="3156"/>
    <cellStyle name="Total 5 2 2 2 2 3 3" xfId="3157"/>
    <cellStyle name="Total 5 2 2 2 2 3 4" xfId="3158"/>
    <cellStyle name="Total 5 2 2 2 2 4" xfId="3159"/>
    <cellStyle name="Total 5 2 2 2 2 5" xfId="3160"/>
    <cellStyle name="Total 5 2 2 2 2 6" xfId="3161"/>
    <cellStyle name="Total 5 2 2 2 2 7" xfId="3162"/>
    <cellStyle name="Total 5 2 2 2 3" xfId="3163"/>
    <cellStyle name="Total 5 2 2 2 4" xfId="3164"/>
    <cellStyle name="Total 5 2 2 2 5" xfId="3165"/>
    <cellStyle name="Total 5 2 2 2 5 2" xfId="3166"/>
    <cellStyle name="Total 5 2 2 2 5 2 2" xfId="3167"/>
    <cellStyle name="Total 5 2 2 2 5 2 3" xfId="3168"/>
    <cellStyle name="Total 5 2 2 2 5 2 4" xfId="3169"/>
    <cellStyle name="Total 5 2 2 2 5 3" xfId="3170"/>
    <cellStyle name="Total 5 2 2 2 5 4" xfId="3171"/>
    <cellStyle name="Total 5 2 2 2 6" xfId="3172"/>
    <cellStyle name="Total 5 2 2 2 7" xfId="3173"/>
    <cellStyle name="Total 5 2 2 2 8" xfId="3174"/>
    <cellStyle name="Total 5 2 2 2 9" xfId="3175"/>
    <cellStyle name="Total 5 2 2 3" xfId="3176"/>
    <cellStyle name="Total 5 2 2 3 2" xfId="3177"/>
    <cellStyle name="Total 5 2 2 3 2 2" xfId="3178"/>
    <cellStyle name="Total 5 2 2 3 2 2 2" xfId="3179"/>
    <cellStyle name="Total 5 2 2 3 2 2 2 2" xfId="3180"/>
    <cellStyle name="Total 5 2 2 3 2 2 2 3" xfId="3181"/>
    <cellStyle name="Total 5 2 2 3 2 2 2 4" xfId="3182"/>
    <cellStyle name="Total 5 2 2 3 2 2 3" xfId="3183"/>
    <cellStyle name="Total 5 2 2 3 2 2 4" xfId="3184"/>
    <cellStyle name="Total 5 2 2 3 2 3" xfId="3185"/>
    <cellStyle name="Total 5 2 2 3 2 4" xfId="3186"/>
    <cellStyle name="Total 5 2 2 3 2 5" xfId="3187"/>
    <cellStyle name="Total 5 2 2 3 2 6" xfId="3188"/>
    <cellStyle name="Total 5 2 2 3 2 7" xfId="3189"/>
    <cellStyle name="Total 5 2 2 3 3" xfId="3190"/>
    <cellStyle name="Total 5 2 2 3 3 2" xfId="3191"/>
    <cellStyle name="Total 5 2 2 3 3 2 2" xfId="3192"/>
    <cellStyle name="Total 5 2 2 3 3 2 3" xfId="3193"/>
    <cellStyle name="Total 5 2 2 3 3 2 4" xfId="3194"/>
    <cellStyle name="Total 5 2 2 3 3 3" xfId="3195"/>
    <cellStyle name="Total 5 2 2 3 3 4" xfId="3196"/>
    <cellStyle name="Total 5 2 2 3 4" xfId="3197"/>
    <cellStyle name="Total 5 2 2 3 5" xfId="3198"/>
    <cellStyle name="Total 5 2 2 3 6" xfId="3199"/>
    <cellStyle name="Total 5 2 2 3 7" xfId="3200"/>
    <cellStyle name="Total 5 2 2 4" xfId="3201"/>
    <cellStyle name="Total 5 2 2 5" xfId="3202"/>
    <cellStyle name="Total 5 2 2 5 2" xfId="3203"/>
    <cellStyle name="Total 5 2 2 5 2 2" xfId="3204"/>
    <cellStyle name="Total 5 2 2 5 2 3" xfId="3205"/>
    <cellStyle name="Total 5 2 2 5 2 4" xfId="3206"/>
    <cellStyle name="Total 5 2 2 5 3" xfId="3207"/>
    <cellStyle name="Total 5 2 2 5 4" xfId="3208"/>
    <cellStyle name="Total 5 2 2 6" xfId="3209"/>
    <cellStyle name="Total 5 2 2 7" xfId="3210"/>
    <cellStyle name="Total 5 2 2 8" xfId="3211"/>
    <cellStyle name="Total 5 2 2 9" xfId="3212"/>
    <cellStyle name="Total 5 2 3" xfId="3213"/>
    <cellStyle name="Total 5 2 4" xfId="3214"/>
    <cellStyle name="Total 5 2 5" xfId="3215"/>
    <cellStyle name="Total 5 2 5 2" xfId="3216"/>
    <cellStyle name="Total 5 2 5 2 2" xfId="3217"/>
    <cellStyle name="Total 5 2 5 2 2 2" xfId="3218"/>
    <cellStyle name="Total 5 2 5 2 2 2 2" xfId="3219"/>
    <cellStyle name="Total 5 2 5 2 2 2 3" xfId="3220"/>
    <cellStyle name="Total 5 2 5 2 2 2 4" xfId="3221"/>
    <cellStyle name="Total 5 2 5 2 2 3" xfId="3222"/>
    <cellStyle name="Total 5 2 5 2 2 4" xfId="3223"/>
    <cellStyle name="Total 5 2 5 2 3" xfId="3224"/>
    <cellStyle name="Total 5 2 5 2 4" xfId="3225"/>
    <cellStyle name="Total 5 2 5 2 5" xfId="3226"/>
    <cellStyle name="Total 5 2 5 2 6" xfId="3227"/>
    <cellStyle name="Total 5 2 5 2 7" xfId="3228"/>
    <cellStyle name="Total 5 2 5 3" xfId="3229"/>
    <cellStyle name="Total 5 2 5 3 2" xfId="3230"/>
    <cellStyle name="Total 5 2 5 3 2 2" xfId="3231"/>
    <cellStyle name="Total 5 2 5 3 2 3" xfId="3232"/>
    <cellStyle name="Total 5 2 5 3 2 4" xfId="3233"/>
    <cellStyle name="Total 5 2 5 3 3" xfId="3234"/>
    <cellStyle name="Total 5 2 5 3 4" xfId="3235"/>
    <cellStyle name="Total 5 2 5 4" xfId="3236"/>
    <cellStyle name="Total 5 2 5 5" xfId="3237"/>
    <cellStyle name="Total 5 2 5 6" xfId="3238"/>
    <cellStyle name="Total 5 2 5 7" xfId="3239"/>
    <cellStyle name="Total 5 2 6" xfId="3240"/>
    <cellStyle name="Total 5 2 7" xfId="3241"/>
    <cellStyle name="Total 5 2 8" xfId="3242"/>
    <cellStyle name="Total 5 2 8 2" xfId="3243"/>
    <cellStyle name="Total 5 2 8 2 2" xfId="3244"/>
    <cellStyle name="Total 5 2 8 2 3" xfId="3245"/>
    <cellStyle name="Total 5 2 8 2 4" xfId="3246"/>
    <cellStyle name="Total 5 2 8 3" xfId="3247"/>
    <cellStyle name="Total 5 2 8 4" xfId="3248"/>
    <cellStyle name="Total 5 2 9" xfId="3249"/>
    <cellStyle name="Total 5 3" xfId="3250"/>
    <cellStyle name="Total 5 3 10" xfId="3251"/>
    <cellStyle name="Total 5 3 2" xfId="3252"/>
    <cellStyle name="Total 5 3 2 10" xfId="3253"/>
    <cellStyle name="Total 5 3 2 2" xfId="3254"/>
    <cellStyle name="Total 5 3 2 2 2" xfId="3255"/>
    <cellStyle name="Total 5 3 2 2 2 2" xfId="3256"/>
    <cellStyle name="Total 5 3 2 2 2 2 2" xfId="3257"/>
    <cellStyle name="Total 5 3 2 2 2 2 2 2" xfId="3258"/>
    <cellStyle name="Total 5 3 2 2 2 2 2 3" xfId="3259"/>
    <cellStyle name="Total 5 3 2 2 2 2 2 4" xfId="3260"/>
    <cellStyle name="Total 5 3 2 2 2 2 3" xfId="3261"/>
    <cellStyle name="Total 5 3 2 2 2 2 4" xfId="3262"/>
    <cellStyle name="Total 5 3 2 2 2 3" xfId="3263"/>
    <cellStyle name="Total 5 3 2 2 2 4" xfId="3264"/>
    <cellStyle name="Total 5 3 2 2 2 5" xfId="3265"/>
    <cellStyle name="Total 5 3 2 2 2 6" xfId="3266"/>
    <cellStyle name="Total 5 3 2 2 2 7" xfId="3267"/>
    <cellStyle name="Total 5 3 2 2 3" xfId="3268"/>
    <cellStyle name="Total 5 3 2 2 3 2" xfId="3269"/>
    <cellStyle name="Total 5 3 2 2 3 2 2" xfId="3270"/>
    <cellStyle name="Total 5 3 2 2 3 2 3" xfId="3271"/>
    <cellStyle name="Total 5 3 2 2 3 2 4" xfId="3272"/>
    <cellStyle name="Total 5 3 2 2 3 3" xfId="3273"/>
    <cellStyle name="Total 5 3 2 2 3 4" xfId="3274"/>
    <cellStyle name="Total 5 3 2 2 4" xfId="3275"/>
    <cellStyle name="Total 5 3 2 2 5" xfId="3276"/>
    <cellStyle name="Total 5 3 2 2 6" xfId="3277"/>
    <cellStyle name="Total 5 3 2 2 7" xfId="3278"/>
    <cellStyle name="Total 5 3 2 3" xfId="3279"/>
    <cellStyle name="Total 5 3 2 4" xfId="3280"/>
    <cellStyle name="Total 5 3 2 5" xfId="3281"/>
    <cellStyle name="Total 5 3 2 5 2" xfId="3282"/>
    <cellStyle name="Total 5 3 2 5 2 2" xfId="3283"/>
    <cellStyle name="Total 5 3 2 5 2 3" xfId="3284"/>
    <cellStyle name="Total 5 3 2 5 2 4" xfId="3285"/>
    <cellStyle name="Total 5 3 2 5 3" xfId="3286"/>
    <cellStyle name="Total 5 3 2 5 4" xfId="3287"/>
    <cellStyle name="Total 5 3 2 6" xfId="3288"/>
    <cellStyle name="Total 5 3 2 7" xfId="3289"/>
    <cellStyle name="Total 5 3 2 8" xfId="3290"/>
    <cellStyle name="Total 5 3 2 9" xfId="3291"/>
    <cellStyle name="Total 5 3 3" xfId="3292"/>
    <cellStyle name="Total 5 3 3 2" xfId="3293"/>
    <cellStyle name="Total 5 3 3 2 2" xfId="3294"/>
    <cellStyle name="Total 5 3 3 2 2 2" xfId="3295"/>
    <cellStyle name="Total 5 3 3 2 2 2 2" xfId="3296"/>
    <cellStyle name="Total 5 3 3 2 2 2 3" xfId="3297"/>
    <cellStyle name="Total 5 3 3 2 2 2 4" xfId="3298"/>
    <cellStyle name="Total 5 3 3 2 2 3" xfId="3299"/>
    <cellStyle name="Total 5 3 3 2 2 4" xfId="3300"/>
    <cellStyle name="Total 5 3 3 2 3" xfId="3301"/>
    <cellStyle name="Total 5 3 3 2 4" xfId="3302"/>
    <cellStyle name="Total 5 3 3 2 5" xfId="3303"/>
    <cellStyle name="Total 5 3 3 2 6" xfId="3304"/>
    <cellStyle name="Total 5 3 3 2 7" xfId="3305"/>
    <cellStyle name="Total 5 3 3 3" xfId="3306"/>
    <cellStyle name="Total 5 3 3 3 2" xfId="3307"/>
    <cellStyle name="Total 5 3 3 3 2 2" xfId="3308"/>
    <cellStyle name="Total 5 3 3 3 2 3" xfId="3309"/>
    <cellStyle name="Total 5 3 3 3 2 4" xfId="3310"/>
    <cellStyle name="Total 5 3 3 3 3" xfId="3311"/>
    <cellStyle name="Total 5 3 3 3 4" xfId="3312"/>
    <cellStyle name="Total 5 3 3 4" xfId="3313"/>
    <cellStyle name="Total 5 3 3 5" xfId="3314"/>
    <cellStyle name="Total 5 3 3 6" xfId="3315"/>
    <cellStyle name="Total 5 3 3 7" xfId="3316"/>
    <cellStyle name="Total 5 3 4" xfId="3317"/>
    <cellStyle name="Total 5 3 5" xfId="3318"/>
    <cellStyle name="Total 5 3 5 2" xfId="3319"/>
    <cellStyle name="Total 5 3 5 2 2" xfId="3320"/>
    <cellStyle name="Total 5 3 5 2 3" xfId="3321"/>
    <cellStyle name="Total 5 3 5 2 4" xfId="3322"/>
    <cellStyle name="Total 5 3 5 3" xfId="3323"/>
    <cellStyle name="Total 5 3 5 4" xfId="3324"/>
    <cellStyle name="Total 5 3 6" xfId="3325"/>
    <cellStyle name="Total 5 3 7" xfId="3326"/>
    <cellStyle name="Total 5 3 8" xfId="3327"/>
    <cellStyle name="Total 5 3 9" xfId="3328"/>
    <cellStyle name="Total 5 4" xfId="3329"/>
    <cellStyle name="Total 5 5" xfId="3330"/>
    <cellStyle name="Total 5 5 2" xfId="3331"/>
    <cellStyle name="Total 5 5 2 2" xfId="3332"/>
    <cellStyle name="Total 5 5 2 2 2" xfId="3333"/>
    <cellStyle name="Total 5 5 2 2 2 2" xfId="3334"/>
    <cellStyle name="Total 5 5 2 2 2 3" xfId="3335"/>
    <cellStyle name="Total 5 5 2 2 2 4" xfId="3336"/>
    <cellStyle name="Total 5 5 2 2 3" xfId="3337"/>
    <cellStyle name="Total 5 5 2 2 4" xfId="3338"/>
    <cellStyle name="Total 5 5 2 3" xfId="3339"/>
    <cellStyle name="Total 5 5 2 4" xfId="3340"/>
    <cellStyle name="Total 5 5 2 5" xfId="3341"/>
    <cellStyle name="Total 5 5 2 6" xfId="3342"/>
    <cellStyle name="Total 5 5 2 7" xfId="3343"/>
    <cellStyle name="Total 5 5 3" xfId="3344"/>
    <cellStyle name="Total 5 5 3 2" xfId="3345"/>
    <cellStyle name="Total 5 5 3 2 2" xfId="3346"/>
    <cellStyle name="Total 5 5 3 2 3" xfId="3347"/>
    <cellStyle name="Total 5 5 3 2 4" xfId="3348"/>
    <cellStyle name="Total 5 5 3 3" xfId="3349"/>
    <cellStyle name="Total 5 5 3 4" xfId="3350"/>
    <cellStyle name="Total 5 5 4" xfId="3351"/>
    <cellStyle name="Total 5 5 5" xfId="3352"/>
    <cellStyle name="Total 5 5 6" xfId="3353"/>
    <cellStyle name="Total 5 5 7" xfId="3354"/>
    <cellStyle name="Total 5 6" xfId="3355"/>
    <cellStyle name="Total 5 7" xfId="3356"/>
    <cellStyle name="Total 5 8" xfId="3357"/>
    <cellStyle name="Total 5 8 2" xfId="3358"/>
    <cellStyle name="Total 5 8 2 2" xfId="3359"/>
    <cellStyle name="Total 5 8 2 3" xfId="3360"/>
    <cellStyle name="Total 5 8 2 4" xfId="3361"/>
    <cellStyle name="Total 5 8 3" xfId="3362"/>
    <cellStyle name="Total 5 8 4" xfId="3363"/>
    <cellStyle name="Total 5 9" xfId="3364"/>
    <cellStyle name="Total 6" xfId="3365"/>
    <cellStyle name="Total 6 10" xfId="3366"/>
    <cellStyle name="Total 6 11" xfId="3367"/>
    <cellStyle name="Total 6 12" xfId="3368"/>
    <cellStyle name="Total 6 13" xfId="3369"/>
    <cellStyle name="Total 6 2" xfId="3370"/>
    <cellStyle name="Total 6 3" xfId="3371"/>
    <cellStyle name="Total 6 4" xfId="3372"/>
    <cellStyle name="Total 6 5" xfId="3373"/>
    <cellStyle name="Total 6 6" xfId="3374"/>
    <cellStyle name="Total 6 7" xfId="3375"/>
    <cellStyle name="Total 6 8" xfId="3376"/>
    <cellStyle name="Total 6 9" xfId="3377"/>
    <cellStyle name="Total 7" xfId="3378"/>
    <cellStyle name="Total 7 10" xfId="3379"/>
    <cellStyle name="Total 7 2" xfId="3380"/>
    <cellStyle name="Total 7 2 10" xfId="3381"/>
    <cellStyle name="Total 7 2 2" xfId="3382"/>
    <cellStyle name="Total 7 2 2 2" xfId="3383"/>
    <cellStyle name="Total 7 2 2 2 2" xfId="3384"/>
    <cellStyle name="Total 7 2 2 2 2 2" xfId="3385"/>
    <cellStyle name="Total 7 2 2 2 2 2 2" xfId="3386"/>
    <cellStyle name="Total 7 2 2 2 2 2 3" xfId="3387"/>
    <cellStyle name="Total 7 2 2 2 2 2 4" xfId="3388"/>
    <cellStyle name="Total 7 2 2 2 2 3" xfId="3389"/>
    <cellStyle name="Total 7 2 2 2 2 4" xfId="3390"/>
    <cellStyle name="Total 7 2 2 2 3" xfId="3391"/>
    <cellStyle name="Total 7 2 2 2 4" xfId="3392"/>
    <cellStyle name="Total 7 2 2 2 5" xfId="3393"/>
    <cellStyle name="Total 7 2 2 2 6" xfId="3394"/>
    <cellStyle name="Total 7 2 2 2 7" xfId="3395"/>
    <cellStyle name="Total 7 2 2 3" xfId="3396"/>
    <cellStyle name="Total 7 2 2 3 2" xfId="3397"/>
    <cellStyle name="Total 7 2 2 3 2 2" xfId="3398"/>
    <cellStyle name="Total 7 2 2 3 2 3" xfId="3399"/>
    <cellStyle name="Total 7 2 2 3 2 4" xfId="3400"/>
    <cellStyle name="Total 7 2 2 3 3" xfId="3401"/>
    <cellStyle name="Total 7 2 2 3 4" xfId="3402"/>
    <cellStyle name="Total 7 2 2 4" xfId="3403"/>
    <cellStyle name="Total 7 2 2 5" xfId="3404"/>
    <cellStyle name="Total 7 2 2 6" xfId="3405"/>
    <cellStyle name="Total 7 2 2 7" xfId="3406"/>
    <cellStyle name="Total 7 2 3" xfId="3407"/>
    <cellStyle name="Total 7 2 4" xfId="3408"/>
    <cellStyle name="Total 7 2 5" xfId="3409"/>
    <cellStyle name="Total 7 2 5 2" xfId="3410"/>
    <cellStyle name="Total 7 2 5 2 2" xfId="3411"/>
    <cellStyle name="Total 7 2 5 2 3" xfId="3412"/>
    <cellStyle name="Total 7 2 5 2 4" xfId="3413"/>
    <cellStyle name="Total 7 2 5 3" xfId="3414"/>
    <cellStyle name="Total 7 2 5 4" xfId="3415"/>
    <cellStyle name="Total 7 2 6" xfId="3416"/>
    <cellStyle name="Total 7 2 7" xfId="3417"/>
    <cellStyle name="Total 7 2 8" xfId="3418"/>
    <cellStyle name="Total 7 2 9" xfId="3419"/>
    <cellStyle name="Total 7 3" xfId="3420"/>
    <cellStyle name="Total 7 3 2" xfId="3421"/>
    <cellStyle name="Total 7 3 2 2" xfId="3422"/>
    <cellStyle name="Total 7 3 2 2 2" xfId="3423"/>
    <cellStyle name="Total 7 3 2 2 2 2" xfId="3424"/>
    <cellStyle name="Total 7 3 2 2 2 3" xfId="3425"/>
    <cellStyle name="Total 7 3 2 2 2 4" xfId="3426"/>
    <cellStyle name="Total 7 3 2 2 3" xfId="3427"/>
    <cellStyle name="Total 7 3 2 2 4" xfId="3428"/>
    <cellStyle name="Total 7 3 2 3" xfId="3429"/>
    <cellStyle name="Total 7 3 2 4" xfId="3430"/>
    <cellStyle name="Total 7 3 2 5" xfId="3431"/>
    <cellStyle name="Total 7 3 2 6" xfId="3432"/>
    <cellStyle name="Total 7 3 2 7" xfId="3433"/>
    <cellStyle name="Total 7 3 3" xfId="3434"/>
    <cellStyle name="Total 7 3 3 2" xfId="3435"/>
    <cellStyle name="Total 7 3 3 2 2" xfId="3436"/>
    <cellStyle name="Total 7 3 3 2 3" xfId="3437"/>
    <cellStyle name="Total 7 3 3 2 4" xfId="3438"/>
    <cellStyle name="Total 7 3 3 3" xfId="3439"/>
    <cellStyle name="Total 7 3 3 4" xfId="3440"/>
    <cellStyle name="Total 7 3 4" xfId="3441"/>
    <cellStyle name="Total 7 3 5" xfId="3442"/>
    <cellStyle name="Total 7 3 6" xfId="3443"/>
    <cellStyle name="Total 7 3 7" xfId="3444"/>
    <cellStyle name="Total 7 4" xfId="3445"/>
    <cellStyle name="Total 7 5" xfId="3446"/>
    <cellStyle name="Total 7 5 2" xfId="3447"/>
    <cellStyle name="Total 7 5 2 2" xfId="3448"/>
    <cellStyle name="Total 7 5 2 3" xfId="3449"/>
    <cellStyle name="Total 7 5 2 4" xfId="3450"/>
    <cellStyle name="Total 7 5 3" xfId="3451"/>
    <cellStyle name="Total 7 5 4" xfId="3452"/>
    <cellStyle name="Total 7 6" xfId="3453"/>
    <cellStyle name="Total 7 7" xfId="3454"/>
    <cellStyle name="Total 7 8" xfId="3455"/>
    <cellStyle name="Total 7 9" xfId="3456"/>
    <cellStyle name="Total 8" xfId="3457"/>
    <cellStyle name="Total 8 10" xfId="3458"/>
    <cellStyle name="Total 8 2" xfId="3459"/>
    <cellStyle name="Total 8 3" xfId="3460"/>
    <cellStyle name="Total 8 4" xfId="3461"/>
    <cellStyle name="Total 8 5" xfId="3462"/>
    <cellStyle name="Total 8 6" xfId="3463"/>
    <cellStyle name="Total 8 7" xfId="3464"/>
    <cellStyle name="Total 8 8" xfId="3465"/>
    <cellStyle name="Total 8 9" xfId="3466"/>
    <cellStyle name="Total 9" xfId="3467"/>
    <cellStyle name="Total 9 10" xfId="3468"/>
    <cellStyle name="Total 9 2" xfId="3469"/>
    <cellStyle name="Total 9 3" xfId="3470"/>
    <cellStyle name="Total 9 4" xfId="3471"/>
    <cellStyle name="Total 9 5" xfId="3472"/>
    <cellStyle name="Total 9 6" xfId="3473"/>
    <cellStyle name="Total 9 7" xfId="3474"/>
    <cellStyle name="Total 9 8" xfId="3475"/>
    <cellStyle name="Total 9 9" xfId="3476"/>
    <cellStyle name="Warning Text 2" xfId="34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3</xdr:row>
      <xdr:rowOff>47625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914400</xdr:colOff>
          <xdr:row>14</xdr:row>
          <xdr:rowOff>137160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914400</xdr:colOff>
          <xdr:row>14</xdr:row>
          <xdr:rowOff>137160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03DB0E9-78C6-4A1E-83A7-02DD9F8CDE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20" sqref="A20"/>
    </sheetView>
  </sheetViews>
  <sheetFormatPr defaultRowHeight="14.4"/>
  <cols>
    <col min="1" max="1" width="23.109375" customWidth="1"/>
    <col min="2" max="2" width="15.33203125" bestFit="1" customWidth="1"/>
    <col min="7" max="7" width="12.109375" customWidth="1"/>
  </cols>
  <sheetData>
    <row r="1" spans="1:7">
      <c r="A1" s="396"/>
      <c r="B1" s="396"/>
    </row>
    <row r="2" spans="1:7">
      <c r="A2" s="396"/>
      <c r="B2" s="396"/>
    </row>
    <row r="3" spans="1:7">
      <c r="A3" s="396"/>
      <c r="B3" s="396"/>
    </row>
    <row r="4" spans="1:7">
      <c r="A4" s="396"/>
      <c r="B4" s="396"/>
    </row>
    <row r="5" spans="1:7">
      <c r="A5" s="397"/>
      <c r="B5" s="396"/>
    </row>
    <row r="6" spans="1:7">
      <c r="A6" s="397"/>
      <c r="B6" s="396"/>
    </row>
    <row r="7" spans="1:7">
      <c r="A7" s="404" t="s">
        <v>427</v>
      </c>
      <c r="B7" s="404"/>
      <c r="C7" s="404"/>
      <c r="D7" s="404"/>
      <c r="E7" s="404"/>
      <c r="F7" s="404"/>
      <c r="G7" s="404"/>
    </row>
    <row r="8" spans="1:7">
      <c r="A8" s="398"/>
      <c r="B8" s="396"/>
    </row>
    <row r="9" spans="1:7">
      <c r="A9" s="399" t="s">
        <v>426</v>
      </c>
      <c r="B9" s="396"/>
    </row>
    <row r="10" spans="1:7">
      <c r="A10" s="400" t="s">
        <v>424</v>
      </c>
      <c r="B10" s="396"/>
    </row>
    <row r="11" spans="1:7">
      <c r="A11" s="400"/>
      <c r="B11" s="396"/>
    </row>
    <row r="12" spans="1:7">
      <c r="A12" s="400"/>
      <c r="B12" s="396"/>
    </row>
    <row r="13" spans="1:7">
      <c r="A13" s="400"/>
      <c r="B13" s="396"/>
    </row>
    <row r="14" spans="1:7">
      <c r="A14" s="400"/>
      <c r="B14" s="396"/>
    </row>
    <row r="15" spans="1:7">
      <c r="A15" s="400"/>
      <c r="B15" s="396"/>
    </row>
    <row r="16" spans="1:7">
      <c r="A16" s="400"/>
      <c r="B16" s="396"/>
    </row>
    <row r="17" spans="1:2">
      <c r="A17" s="400"/>
      <c r="B17" s="396"/>
    </row>
    <row r="18" spans="1:2">
      <c r="A18" s="400" t="s">
        <v>425</v>
      </c>
      <c r="B18" s="396"/>
    </row>
    <row r="19" spans="1:2">
      <c r="A19" s="396"/>
      <c r="B19" s="401"/>
    </row>
    <row r="20" spans="1:2">
      <c r="A20" s="400" t="s">
        <v>428</v>
      </c>
      <c r="B20" s="401">
        <v>43090</v>
      </c>
    </row>
    <row r="22" spans="1:2">
      <c r="A22" s="402" t="s">
        <v>429</v>
      </c>
      <c r="B22" s="403">
        <v>43098</v>
      </c>
    </row>
  </sheetData>
  <mergeCells count="1">
    <mergeCell ref="A7:G7"/>
  </mergeCells>
  <pageMargins left="0.7" right="0.7" top="0.75" bottom="0.75" header="0.3" footer="0.3"/>
  <pageSetup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7" r:id="rId4">
          <objectPr defaultSize="0" r:id="rId5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914400</xdr:colOff>
                <xdr:row>14</xdr:row>
                <xdr:rowOff>137160</xdr:rowOff>
              </to>
            </anchor>
          </objectPr>
        </oleObject>
      </mc:Choice>
      <mc:Fallback>
        <oleObject progId="Document" dvAspect="DVASPECT_ICON" shapeId="1027" r:id="rId4"/>
      </mc:Fallback>
    </mc:AlternateContent>
    <mc:AlternateContent xmlns:mc="http://schemas.openxmlformats.org/markup-compatibility/2006">
      <mc:Choice Requires="x14">
        <oleObject progId="Document" dvAspect="DVASPECT_ICON" shapeId="1028" r:id="rId6">
          <objectPr defaultSize="0" r:id="rId7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914400</xdr:colOff>
                <xdr:row>14</xdr:row>
                <xdr:rowOff>137160</xdr:rowOff>
              </to>
            </anchor>
          </objectPr>
        </oleObject>
      </mc:Choice>
      <mc:Fallback>
        <oleObject progId="Document" dvAspect="DVASPECT_ICON" shapeId="1028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130" zoomScaleNormal="130" workbookViewId="0">
      <selection sqref="A1:O1"/>
    </sheetView>
  </sheetViews>
  <sheetFormatPr defaultColWidth="7.5546875" defaultRowHeight="13.2"/>
  <cols>
    <col min="1" max="1" width="18" style="98" customWidth="1"/>
    <col min="2" max="2" width="1.5546875" style="98" customWidth="1"/>
    <col min="3" max="3" width="8.44140625" style="98" customWidth="1"/>
    <col min="4" max="4" width="1.5546875" style="98" customWidth="1"/>
    <col min="5" max="5" width="8.44140625" style="98" customWidth="1"/>
    <col min="6" max="6" width="1.5546875" style="98" customWidth="1"/>
    <col min="7" max="7" width="8.44140625" style="98" customWidth="1"/>
    <col min="8" max="8" width="1.5546875" style="98" customWidth="1"/>
    <col min="9" max="9" width="8.44140625" style="98" customWidth="1"/>
    <col min="10" max="10" width="1.5546875" style="98" customWidth="1"/>
    <col min="11" max="11" width="8.44140625" style="98" customWidth="1"/>
    <col min="12" max="12" width="1.5546875" style="98" customWidth="1"/>
    <col min="13" max="13" width="8.44140625" style="98" customWidth="1"/>
    <col min="14" max="14" width="1.5546875" style="98" customWidth="1"/>
    <col min="15" max="15" width="8.44140625" style="98" customWidth="1"/>
    <col min="16" max="16384" width="7.5546875" style="130"/>
  </cols>
  <sheetData>
    <row r="1" spans="1:15" ht="11.25" customHeight="1">
      <c r="A1" s="474" t="s">
        <v>258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</row>
    <row r="2" spans="1:15" ht="12.6" customHeight="1">
      <c r="A2" s="474" t="s">
        <v>257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</row>
    <row r="3" spans="1:15" ht="11.25" customHeight="1">
      <c r="A3" s="474"/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</row>
    <row r="4" spans="1:15" ht="11.25" customHeight="1">
      <c r="A4" s="474" t="s">
        <v>244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</row>
    <row r="5" spans="1:15" ht="11.25" customHeight="1">
      <c r="A5" s="474"/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</row>
    <row r="6" spans="1:15" ht="12" customHeight="1">
      <c r="A6" s="129" t="s">
        <v>3</v>
      </c>
      <c r="B6" s="129"/>
      <c r="C6" s="111">
        <v>2005</v>
      </c>
      <c r="D6" s="111"/>
      <c r="E6" s="111">
        <v>2010</v>
      </c>
      <c r="F6" s="112"/>
      <c r="G6" s="111">
        <v>2013</v>
      </c>
      <c r="H6" s="112"/>
      <c r="I6" s="111">
        <v>2014</v>
      </c>
      <c r="J6" s="112"/>
      <c r="K6" s="111" t="s">
        <v>243</v>
      </c>
      <c r="L6" s="112"/>
      <c r="M6" s="111" t="s">
        <v>242</v>
      </c>
      <c r="N6" s="112"/>
      <c r="O6" s="111" t="s">
        <v>241</v>
      </c>
    </row>
    <row r="7" spans="1:15" ht="11.25" customHeight="1">
      <c r="A7" s="126" t="s">
        <v>17</v>
      </c>
      <c r="B7" s="125"/>
      <c r="C7" s="136" t="s">
        <v>148</v>
      </c>
      <c r="D7" s="137"/>
      <c r="E7" s="136">
        <v>261</v>
      </c>
      <c r="F7" s="136"/>
      <c r="G7" s="136">
        <v>685</v>
      </c>
      <c r="H7" s="137"/>
      <c r="I7" s="136">
        <v>890</v>
      </c>
      <c r="J7" s="137"/>
      <c r="K7" s="136">
        <v>800</v>
      </c>
      <c r="L7" s="137"/>
      <c r="M7" s="136">
        <v>1000</v>
      </c>
      <c r="N7" s="137"/>
      <c r="O7" s="136">
        <v>1200</v>
      </c>
    </row>
    <row r="8" spans="1:15" ht="11.25" customHeight="1">
      <c r="A8" s="126" t="s">
        <v>39</v>
      </c>
      <c r="B8" s="125"/>
      <c r="C8" s="136" t="s">
        <v>148</v>
      </c>
      <c r="D8" s="137"/>
      <c r="E8" s="136" t="s">
        <v>148</v>
      </c>
      <c r="F8" s="137"/>
      <c r="G8" s="136" t="s">
        <v>148</v>
      </c>
      <c r="H8" s="137"/>
      <c r="I8" s="136" t="s">
        <v>148</v>
      </c>
      <c r="J8" s="137"/>
      <c r="K8" s="136">
        <v>17</v>
      </c>
      <c r="L8" s="137"/>
      <c r="M8" s="136">
        <v>17</v>
      </c>
      <c r="N8" s="137"/>
      <c r="O8" s="136">
        <v>17</v>
      </c>
    </row>
    <row r="9" spans="1:15" ht="11.25" customHeight="1">
      <c r="A9" s="126" t="s">
        <v>49</v>
      </c>
      <c r="B9" s="125"/>
      <c r="C9" s="137">
        <v>99</v>
      </c>
      <c r="D9" s="137"/>
      <c r="E9" s="137">
        <v>81</v>
      </c>
      <c r="F9" s="137"/>
      <c r="G9" s="137">
        <v>81</v>
      </c>
      <c r="H9" s="137"/>
      <c r="I9" s="137">
        <v>79</v>
      </c>
      <c r="J9" s="137"/>
      <c r="K9" s="137">
        <v>81</v>
      </c>
      <c r="L9" s="137"/>
      <c r="M9" s="137">
        <v>81</v>
      </c>
      <c r="N9" s="137"/>
      <c r="O9" s="137">
        <v>83</v>
      </c>
    </row>
    <row r="10" spans="1:15" ht="11.25" customHeight="1">
      <c r="A10" s="126" t="s">
        <v>56</v>
      </c>
      <c r="B10" s="125"/>
      <c r="C10" s="137">
        <v>399</v>
      </c>
      <c r="D10" s="137"/>
      <c r="E10" s="137">
        <v>528</v>
      </c>
      <c r="F10" s="137"/>
      <c r="G10" s="137">
        <v>568</v>
      </c>
      <c r="H10" s="137"/>
      <c r="I10" s="137">
        <v>510</v>
      </c>
      <c r="J10" s="137"/>
      <c r="K10" s="137">
        <v>510</v>
      </c>
      <c r="L10" s="137"/>
      <c r="M10" s="137">
        <v>570</v>
      </c>
      <c r="N10" s="137"/>
      <c r="O10" s="137">
        <v>600</v>
      </c>
    </row>
    <row r="11" spans="1:15" ht="11.25" customHeight="1">
      <c r="A11" s="126" t="s">
        <v>57</v>
      </c>
      <c r="B11" s="125"/>
      <c r="C11" s="136">
        <v>7</v>
      </c>
      <c r="D11" s="137"/>
      <c r="E11" s="136">
        <v>5</v>
      </c>
      <c r="F11" s="136"/>
      <c r="G11" s="136">
        <v>3</v>
      </c>
      <c r="H11" s="137"/>
      <c r="I11" s="136">
        <v>3</v>
      </c>
      <c r="J11" s="137"/>
      <c r="K11" s="136">
        <v>3</v>
      </c>
      <c r="L11" s="137"/>
      <c r="M11" s="136">
        <v>3</v>
      </c>
      <c r="N11" s="137"/>
      <c r="O11" s="136">
        <v>3</v>
      </c>
    </row>
    <row r="12" spans="1:15" ht="11.25" customHeight="1">
      <c r="A12" s="123" t="s">
        <v>151</v>
      </c>
      <c r="B12" s="122"/>
      <c r="C12" s="120">
        <v>508</v>
      </c>
      <c r="D12" s="120"/>
      <c r="E12" s="120">
        <v>875</v>
      </c>
      <c r="F12" s="120"/>
      <c r="G12" s="120">
        <v>1340</v>
      </c>
      <c r="H12" s="120"/>
      <c r="I12" s="120">
        <v>1480</v>
      </c>
      <c r="J12" s="120"/>
      <c r="K12" s="120">
        <v>1400</v>
      </c>
      <c r="L12" s="120"/>
      <c r="M12" s="120">
        <v>1700</v>
      </c>
      <c r="N12" s="120"/>
      <c r="O12" s="120">
        <v>1900</v>
      </c>
    </row>
    <row r="13" spans="1:15" ht="12" customHeight="1">
      <c r="A13" s="463" t="s">
        <v>256</v>
      </c>
      <c r="B13" s="463"/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/>
    </row>
    <row r="14" spans="1:15" ht="12" customHeight="1">
      <c r="A14" s="472" t="s">
        <v>239</v>
      </c>
      <c r="B14" s="472"/>
      <c r="C14" s="472"/>
      <c r="D14" s="472"/>
      <c r="E14" s="472"/>
      <c r="F14" s="472"/>
      <c r="G14" s="472"/>
      <c r="H14" s="472"/>
      <c r="I14" s="472"/>
      <c r="J14" s="472"/>
      <c r="K14" s="472"/>
      <c r="L14" s="472"/>
      <c r="M14" s="472"/>
      <c r="N14" s="472"/>
      <c r="O14" s="472"/>
    </row>
    <row r="15" spans="1:15">
      <c r="A15" s="134"/>
    </row>
    <row r="16" spans="1:15">
      <c r="A16" s="134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</row>
    <row r="17" spans="3:15" hidden="1">
      <c r="C17" s="120">
        <f>SUM(C7:C11)</f>
        <v>505</v>
      </c>
      <c r="D17" s="120"/>
      <c r="E17" s="120">
        <f>SUM(E7:E11)</f>
        <v>875</v>
      </c>
      <c r="F17" s="120"/>
      <c r="G17" s="120">
        <f>SUM(G7:G11)</f>
        <v>1337</v>
      </c>
      <c r="H17" s="120"/>
      <c r="I17" s="120">
        <f>SUM(I7:I11)</f>
        <v>1482</v>
      </c>
      <c r="J17" s="120"/>
      <c r="K17" s="120">
        <f>SUM(K7:K11)</f>
        <v>1411</v>
      </c>
      <c r="L17" s="120"/>
      <c r="M17" s="120">
        <f>SUM(M7:M11)</f>
        <v>1671</v>
      </c>
      <c r="N17" s="120"/>
      <c r="O17" s="120">
        <f>SUM(O7:O11)</f>
        <v>1903</v>
      </c>
    </row>
  </sheetData>
  <sheetProtection selectLockedCells="1" selectUnlockedCells="1"/>
  <mergeCells count="7">
    <mergeCell ref="A14:O14"/>
    <mergeCell ref="A1:O1"/>
    <mergeCell ref="A2:O2"/>
    <mergeCell ref="A3:O3"/>
    <mergeCell ref="A4:O4"/>
    <mergeCell ref="A5:O5"/>
    <mergeCell ref="A13:O13"/>
  </mergeCells>
  <pageMargins left="0.5" right="0.5" top="0.5" bottom="0.75" header="0.5" footer="0.5"/>
  <pageSetup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zoomScale="119" zoomScaleNormal="119" workbookViewId="0">
      <selection sqref="A1:O1"/>
    </sheetView>
  </sheetViews>
  <sheetFormatPr defaultColWidth="7.5546875" defaultRowHeight="12"/>
  <cols>
    <col min="1" max="1" width="18" style="106" customWidth="1"/>
    <col min="2" max="2" width="1.5546875" style="106" customWidth="1"/>
    <col min="3" max="3" width="8.44140625" style="106" customWidth="1"/>
    <col min="4" max="4" width="1.5546875" style="106" customWidth="1"/>
    <col min="5" max="5" width="8.44140625" style="106" customWidth="1"/>
    <col min="6" max="6" width="1.5546875" style="106" customWidth="1"/>
    <col min="7" max="7" width="8.44140625" style="106" customWidth="1"/>
    <col min="8" max="8" width="1.5546875" style="106" customWidth="1"/>
    <col min="9" max="9" width="8.44140625" style="106" customWidth="1"/>
    <col min="10" max="10" width="1.88671875" style="106" customWidth="1"/>
    <col min="11" max="11" width="8.44140625" style="106" customWidth="1"/>
    <col min="12" max="12" width="1.5546875" style="106" customWidth="1"/>
    <col min="13" max="13" width="8.44140625" style="106" customWidth="1"/>
    <col min="14" max="14" width="0.88671875" style="106" customWidth="1"/>
    <col min="15" max="15" width="7.6640625" style="106" customWidth="1"/>
    <col min="16" max="17" width="7.5546875" style="114"/>
    <col min="18" max="16384" width="7.5546875" style="106"/>
  </cols>
  <sheetData>
    <row r="1" spans="1:17" ht="11.25" customHeight="1">
      <c r="A1" s="477" t="s">
        <v>261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</row>
    <row r="2" spans="1:17" ht="12.6" customHeight="1">
      <c r="A2" s="478" t="s">
        <v>387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</row>
    <row r="3" spans="1:17" ht="11.25" customHeight="1">
      <c r="A3" s="478"/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</row>
    <row r="4" spans="1:17" ht="11.25" customHeight="1">
      <c r="A4" s="478" t="s">
        <v>260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</row>
    <row r="5" spans="1:17" ht="11.25" customHeight="1">
      <c r="A5" s="479"/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</row>
    <row r="6" spans="1:17" ht="12" customHeight="1">
      <c r="A6" s="340" t="s">
        <v>3</v>
      </c>
      <c r="B6" s="341"/>
      <c r="C6" s="326">
        <v>2005</v>
      </c>
      <c r="D6" s="326"/>
      <c r="E6" s="326">
        <v>2010</v>
      </c>
      <c r="F6" s="327"/>
      <c r="G6" s="326">
        <v>2013</v>
      </c>
      <c r="H6" s="326"/>
      <c r="I6" s="326">
        <v>2014</v>
      </c>
      <c r="J6" s="327"/>
      <c r="K6" s="326" t="s">
        <v>380</v>
      </c>
      <c r="L6" s="327"/>
      <c r="M6" s="326" t="s">
        <v>381</v>
      </c>
      <c r="N6" s="327"/>
      <c r="O6" s="326" t="s">
        <v>382</v>
      </c>
    </row>
    <row r="7" spans="1:17" ht="12.6" customHeight="1">
      <c r="A7" s="341" t="s">
        <v>388</v>
      </c>
      <c r="B7" s="331"/>
      <c r="C7" s="342" t="s">
        <v>148</v>
      </c>
      <c r="D7" s="331"/>
      <c r="E7" s="342" t="s">
        <v>148</v>
      </c>
      <c r="F7" s="331"/>
      <c r="G7" s="342" t="s">
        <v>148</v>
      </c>
      <c r="H7" s="331"/>
      <c r="I7" s="342" t="s">
        <v>148</v>
      </c>
      <c r="J7" s="331"/>
      <c r="K7" s="342"/>
      <c r="L7" s="331"/>
      <c r="M7" s="342"/>
      <c r="N7" s="331"/>
      <c r="O7" s="342"/>
    </row>
    <row r="8" spans="1:17" s="150" customFormat="1" ht="11.25" customHeight="1">
      <c r="A8" s="341" t="s">
        <v>8</v>
      </c>
      <c r="B8" s="331"/>
      <c r="C8" s="362">
        <v>2709</v>
      </c>
      <c r="D8" s="331"/>
      <c r="E8" s="343">
        <v>1774</v>
      </c>
      <c r="F8" s="331"/>
      <c r="G8" s="343">
        <v>1205</v>
      </c>
      <c r="H8" s="331"/>
      <c r="I8" s="343">
        <v>958</v>
      </c>
      <c r="J8" s="331"/>
      <c r="K8" s="162">
        <v>1000</v>
      </c>
      <c r="L8" s="339"/>
      <c r="M8" s="162">
        <v>1000</v>
      </c>
      <c r="N8" s="339"/>
      <c r="O8" s="162">
        <v>1000</v>
      </c>
      <c r="P8" s="116"/>
      <c r="Q8" s="116"/>
    </row>
    <row r="9" spans="1:17" ht="12.6" customHeight="1">
      <c r="A9" s="341" t="s">
        <v>389</v>
      </c>
      <c r="B9" s="331"/>
      <c r="C9" s="331">
        <v>625</v>
      </c>
      <c r="D9" s="331"/>
      <c r="E9" s="343">
        <v>22939</v>
      </c>
      <c r="F9" s="344"/>
      <c r="G9" s="345">
        <v>32713</v>
      </c>
      <c r="H9" s="346"/>
      <c r="I9" s="345">
        <v>36200</v>
      </c>
      <c r="J9" s="344"/>
      <c r="K9" s="343">
        <v>34800</v>
      </c>
      <c r="L9" s="331"/>
      <c r="M9" s="347">
        <v>41100</v>
      </c>
      <c r="N9" s="331"/>
      <c r="O9" s="347">
        <v>44200</v>
      </c>
    </row>
    <row r="10" spans="1:17" s="150" customFormat="1" ht="11.25" customHeight="1">
      <c r="A10" s="341" t="s">
        <v>10</v>
      </c>
      <c r="B10" s="331"/>
      <c r="C10" s="342" t="s">
        <v>148</v>
      </c>
      <c r="D10" s="331"/>
      <c r="E10" s="343">
        <v>300</v>
      </c>
      <c r="F10" s="331"/>
      <c r="G10" s="343">
        <v>400</v>
      </c>
      <c r="H10" s="344"/>
      <c r="I10" s="343">
        <v>500</v>
      </c>
      <c r="J10" s="344"/>
      <c r="K10" s="343">
        <v>500</v>
      </c>
      <c r="L10" s="331"/>
      <c r="M10" s="343">
        <v>500</v>
      </c>
      <c r="N10" s="331"/>
      <c r="O10" s="343">
        <v>500</v>
      </c>
      <c r="P10" s="116"/>
      <c r="Q10" s="116"/>
    </row>
    <row r="11" spans="1:17" s="150" customFormat="1" ht="12.6" customHeight="1">
      <c r="A11" s="341" t="s">
        <v>390</v>
      </c>
      <c r="B11" s="331"/>
      <c r="C11" s="343">
        <v>1000</v>
      </c>
      <c r="D11" s="331"/>
      <c r="E11" s="343">
        <v>1600</v>
      </c>
      <c r="F11" s="331"/>
      <c r="G11" s="343">
        <v>1600</v>
      </c>
      <c r="H11" s="331"/>
      <c r="I11" s="343">
        <v>1500</v>
      </c>
      <c r="J11" s="331"/>
      <c r="K11" s="343">
        <v>1500</v>
      </c>
      <c r="L11" s="342"/>
      <c r="M11" s="343">
        <v>4800</v>
      </c>
      <c r="N11" s="342"/>
      <c r="O11" s="343">
        <v>4800</v>
      </c>
      <c r="P11" s="116"/>
      <c r="Q11" s="116"/>
    </row>
    <row r="12" spans="1:17" ht="12.6" customHeight="1">
      <c r="A12" s="341" t="s">
        <v>391</v>
      </c>
      <c r="B12" s="331"/>
      <c r="C12" s="331">
        <v>15</v>
      </c>
      <c r="D12" s="331"/>
      <c r="E12" s="331">
        <v>59</v>
      </c>
      <c r="F12" s="331"/>
      <c r="G12" s="343">
        <v>60</v>
      </c>
      <c r="H12" s="331"/>
      <c r="I12" s="343">
        <v>60</v>
      </c>
      <c r="J12" s="331"/>
      <c r="K12" s="343">
        <v>100</v>
      </c>
      <c r="L12" s="344"/>
      <c r="M12" s="347">
        <v>5000</v>
      </c>
      <c r="N12" s="344"/>
      <c r="O12" s="347">
        <v>5000</v>
      </c>
    </row>
    <row r="13" spans="1:17" ht="11.25" customHeight="1">
      <c r="A13" s="341" t="s">
        <v>14</v>
      </c>
      <c r="B13" s="331"/>
      <c r="C13" s="331">
        <v>150</v>
      </c>
      <c r="D13" s="331"/>
      <c r="E13" s="386" t="s">
        <v>259</v>
      </c>
      <c r="F13" s="385"/>
      <c r="G13" s="386" t="s">
        <v>259</v>
      </c>
      <c r="H13" s="386"/>
      <c r="I13" s="386" t="s">
        <v>259</v>
      </c>
      <c r="J13" s="386"/>
      <c r="K13" s="386" t="s">
        <v>259</v>
      </c>
      <c r="L13" s="385"/>
      <c r="M13" s="386" t="s">
        <v>259</v>
      </c>
      <c r="N13" s="386"/>
      <c r="O13" s="386" t="s">
        <v>259</v>
      </c>
    </row>
    <row r="14" spans="1:17" ht="11.25" customHeight="1">
      <c r="A14" s="341" t="s">
        <v>16</v>
      </c>
      <c r="B14" s="331"/>
      <c r="C14" s="331">
        <v>120</v>
      </c>
      <c r="D14" s="331"/>
      <c r="E14" s="331">
        <v>150</v>
      </c>
      <c r="F14" s="331"/>
      <c r="G14" s="331">
        <v>150</v>
      </c>
      <c r="H14" s="344"/>
      <c r="I14" s="331">
        <v>150</v>
      </c>
      <c r="J14" s="344"/>
      <c r="K14" s="331">
        <v>150</v>
      </c>
      <c r="L14" s="331"/>
      <c r="M14" s="331">
        <v>150</v>
      </c>
      <c r="N14" s="344"/>
      <c r="O14" s="331">
        <v>150</v>
      </c>
    </row>
    <row r="15" spans="1:17" s="150" customFormat="1" ht="11.25" customHeight="1">
      <c r="A15" s="341" t="s">
        <v>17</v>
      </c>
      <c r="B15" s="331"/>
      <c r="C15" s="343">
        <v>7200</v>
      </c>
      <c r="D15" s="344"/>
      <c r="E15" s="343">
        <v>12000</v>
      </c>
      <c r="F15" s="331"/>
      <c r="G15" s="348">
        <v>17000</v>
      </c>
      <c r="H15" s="349"/>
      <c r="I15" s="348">
        <v>31000</v>
      </c>
      <c r="J15" s="344"/>
      <c r="K15" s="343">
        <v>37000</v>
      </c>
      <c r="L15" s="331"/>
      <c r="M15" s="343">
        <v>41000</v>
      </c>
      <c r="N15" s="331"/>
      <c r="O15" s="343">
        <v>41000</v>
      </c>
      <c r="P15" s="116"/>
      <c r="Q15" s="116"/>
    </row>
    <row r="16" spans="1:17" ht="12.6" customHeight="1">
      <c r="A16" s="341" t="s">
        <v>392</v>
      </c>
      <c r="B16" s="331"/>
      <c r="C16" s="343">
        <v>1335</v>
      </c>
      <c r="D16" s="331"/>
      <c r="E16" s="343">
        <v>5310</v>
      </c>
      <c r="F16" s="331"/>
      <c r="G16" s="350">
        <v>12758</v>
      </c>
      <c r="H16" s="351"/>
      <c r="I16" s="350">
        <v>17350</v>
      </c>
      <c r="J16" s="344"/>
      <c r="K16" s="343">
        <v>20000</v>
      </c>
      <c r="L16" s="344"/>
      <c r="M16" s="347">
        <v>26100</v>
      </c>
      <c r="N16" s="344"/>
      <c r="O16" s="347">
        <v>29800</v>
      </c>
    </row>
    <row r="17" spans="1:17" ht="11.25" customHeight="1">
      <c r="A17" s="341" t="s">
        <v>20</v>
      </c>
      <c r="B17" s="331"/>
      <c r="C17" s="331">
        <v>200</v>
      </c>
      <c r="D17" s="331"/>
      <c r="E17" s="386" t="s">
        <v>259</v>
      </c>
      <c r="F17" s="385"/>
      <c r="G17" s="386" t="s">
        <v>259</v>
      </c>
      <c r="H17" s="386"/>
      <c r="I17" s="386" t="s">
        <v>259</v>
      </c>
      <c r="J17" s="386"/>
      <c r="K17" s="386" t="s">
        <v>259</v>
      </c>
      <c r="L17" s="385"/>
      <c r="M17" s="386" t="s">
        <v>259</v>
      </c>
      <c r="N17" s="386"/>
      <c r="O17" s="386" t="s">
        <v>259</v>
      </c>
    </row>
    <row r="18" spans="1:17" ht="11.25" customHeight="1">
      <c r="A18" s="341" t="s">
        <v>21</v>
      </c>
      <c r="B18" s="331"/>
      <c r="C18" s="331">
        <v>25</v>
      </c>
      <c r="D18" s="331"/>
      <c r="E18" s="331">
        <v>50</v>
      </c>
      <c r="F18" s="331"/>
      <c r="G18" s="343">
        <v>3008</v>
      </c>
      <c r="H18" s="331"/>
      <c r="I18" s="343">
        <v>840</v>
      </c>
      <c r="J18" s="331"/>
      <c r="K18" s="343">
        <v>2200</v>
      </c>
      <c r="L18" s="331"/>
      <c r="M18" s="343">
        <v>5200</v>
      </c>
      <c r="N18" s="331"/>
      <c r="O18" s="343">
        <v>5200</v>
      </c>
    </row>
    <row r="19" spans="1:17" s="150" customFormat="1" ht="11.25" customHeight="1">
      <c r="A19" s="341" t="s">
        <v>22</v>
      </c>
      <c r="B19" s="331"/>
      <c r="C19" s="343">
        <v>4376</v>
      </c>
      <c r="D19" s="344"/>
      <c r="E19" s="343">
        <v>6773</v>
      </c>
      <c r="F19" s="331"/>
      <c r="G19" s="352">
        <v>12581</v>
      </c>
      <c r="H19" s="353"/>
      <c r="I19" s="352">
        <v>11600</v>
      </c>
      <c r="J19" s="344"/>
      <c r="K19" s="343">
        <v>13000</v>
      </c>
      <c r="L19" s="331"/>
      <c r="M19" s="347">
        <v>18000</v>
      </c>
      <c r="N19" s="331"/>
      <c r="O19" s="347">
        <v>19000</v>
      </c>
      <c r="P19" s="116"/>
      <c r="Q19" s="116"/>
    </row>
    <row r="20" spans="1:17" ht="12.6" customHeight="1">
      <c r="A20" s="341" t="s">
        <v>393</v>
      </c>
      <c r="B20" s="331"/>
      <c r="C20" s="331">
        <v>300</v>
      </c>
      <c r="D20" s="331"/>
      <c r="E20" s="342" t="s">
        <v>148</v>
      </c>
      <c r="F20" s="331"/>
      <c r="G20" s="352">
        <v>1136</v>
      </c>
      <c r="H20" s="331"/>
      <c r="I20" s="352">
        <v>1012</v>
      </c>
      <c r="J20" s="331"/>
      <c r="K20" s="347">
        <v>1000</v>
      </c>
      <c r="L20" s="331"/>
      <c r="M20" s="347">
        <v>900</v>
      </c>
      <c r="N20" s="331"/>
      <c r="O20" s="347">
        <v>910</v>
      </c>
    </row>
    <row r="21" spans="1:17" ht="12.6" customHeight="1">
      <c r="A21" s="341" t="s">
        <v>394</v>
      </c>
      <c r="B21" s="331"/>
      <c r="C21" s="343">
        <v>66852</v>
      </c>
      <c r="D21" s="331"/>
      <c r="E21" s="343">
        <v>76332</v>
      </c>
      <c r="F21" s="344"/>
      <c r="G21" s="354">
        <v>89224</v>
      </c>
      <c r="H21" s="355"/>
      <c r="I21" s="354">
        <v>90754</v>
      </c>
      <c r="J21" s="344"/>
      <c r="K21" s="343">
        <v>78200</v>
      </c>
      <c r="L21" s="344"/>
      <c r="M21" s="347">
        <v>85600</v>
      </c>
      <c r="N21" s="344"/>
      <c r="O21" s="347">
        <v>92200</v>
      </c>
    </row>
    <row r="22" spans="1:17" ht="12.6" customHeight="1">
      <c r="A22" s="341" t="s">
        <v>395</v>
      </c>
      <c r="B22" s="331"/>
      <c r="C22" s="343">
        <v>25097</v>
      </c>
      <c r="D22" s="344"/>
      <c r="E22" s="343">
        <v>15217</v>
      </c>
      <c r="F22" s="331"/>
      <c r="G22" s="350">
        <v>15147</v>
      </c>
      <c r="H22" s="351"/>
      <c r="I22" s="350">
        <v>16955</v>
      </c>
      <c r="J22" s="344"/>
      <c r="K22" s="356">
        <v>17100</v>
      </c>
      <c r="L22" s="331"/>
      <c r="M22" s="356">
        <v>18800</v>
      </c>
      <c r="N22" s="331"/>
      <c r="O22" s="356">
        <v>21300</v>
      </c>
    </row>
    <row r="23" spans="1:17" s="150" customFormat="1" ht="11.25" customHeight="1">
      <c r="A23" s="341" t="s">
        <v>28</v>
      </c>
      <c r="B23" s="331"/>
      <c r="C23" s="343">
        <v>616</v>
      </c>
      <c r="D23" s="331"/>
      <c r="E23" s="343">
        <v>2355</v>
      </c>
      <c r="F23" s="331"/>
      <c r="G23" s="356">
        <v>2100</v>
      </c>
      <c r="H23" s="357"/>
      <c r="I23" s="356">
        <v>200</v>
      </c>
      <c r="J23" s="344"/>
      <c r="K23" s="356">
        <v>200</v>
      </c>
      <c r="L23" s="331"/>
      <c r="M23" s="356">
        <v>200</v>
      </c>
      <c r="N23" s="331"/>
      <c r="O23" s="356">
        <v>200</v>
      </c>
      <c r="P23" s="116"/>
      <c r="Q23" s="116"/>
    </row>
    <row r="24" spans="1:17" ht="12.6" customHeight="1">
      <c r="A24" s="341" t="s">
        <v>396</v>
      </c>
      <c r="B24" s="331"/>
      <c r="C24" s="331">
        <v>27</v>
      </c>
      <c r="D24" s="331"/>
      <c r="E24" s="331">
        <v>666</v>
      </c>
      <c r="F24" s="344"/>
      <c r="G24" s="331">
        <v>600</v>
      </c>
      <c r="H24" s="344"/>
      <c r="I24" s="331">
        <v>598</v>
      </c>
      <c r="J24" s="344"/>
      <c r="K24" s="347">
        <v>4800</v>
      </c>
      <c r="L24" s="331"/>
      <c r="M24" s="347">
        <v>7600</v>
      </c>
      <c r="N24" s="331"/>
      <c r="O24" s="347">
        <v>7600</v>
      </c>
    </row>
    <row r="25" spans="1:17" s="150" customFormat="1" ht="11.25" customHeight="1">
      <c r="A25" s="341" t="s">
        <v>31</v>
      </c>
      <c r="B25" s="331"/>
      <c r="C25" s="331">
        <v>10</v>
      </c>
      <c r="D25" s="331"/>
      <c r="E25" s="331">
        <v>46</v>
      </c>
      <c r="F25" s="331"/>
      <c r="G25" s="342" t="s">
        <v>148</v>
      </c>
      <c r="H25" s="331"/>
      <c r="I25" s="342" t="s">
        <v>148</v>
      </c>
      <c r="J25" s="331"/>
      <c r="K25" s="342" t="s">
        <v>148</v>
      </c>
      <c r="L25" s="331"/>
      <c r="M25" s="342" t="s">
        <v>148</v>
      </c>
      <c r="N25" s="331"/>
      <c r="O25" s="342" t="s">
        <v>148</v>
      </c>
      <c r="P25" s="116"/>
      <c r="Q25" s="116"/>
    </row>
    <row r="26" spans="1:17" ht="12.6" customHeight="1">
      <c r="A26" s="341" t="s">
        <v>397</v>
      </c>
      <c r="B26" s="331"/>
      <c r="C26" s="343">
        <v>44230</v>
      </c>
      <c r="D26" s="331"/>
      <c r="E26" s="343">
        <v>38653</v>
      </c>
      <c r="F26" s="344"/>
      <c r="G26" s="358">
        <v>41392</v>
      </c>
      <c r="H26" s="359"/>
      <c r="I26" s="358">
        <v>39724</v>
      </c>
      <c r="J26" s="344"/>
      <c r="K26" s="360">
        <v>41000</v>
      </c>
      <c r="L26" s="342"/>
      <c r="M26" s="360">
        <v>51500</v>
      </c>
      <c r="N26" s="342"/>
      <c r="O26" s="360">
        <v>48300</v>
      </c>
    </row>
    <row r="27" spans="1:17" s="150" customFormat="1" ht="11.25" customHeight="1">
      <c r="A27" s="361" t="s">
        <v>34</v>
      </c>
      <c r="B27" s="342"/>
      <c r="C27" s="342" t="s">
        <v>148</v>
      </c>
      <c r="D27" s="342"/>
      <c r="E27" s="362">
        <v>8305</v>
      </c>
      <c r="F27" s="342"/>
      <c r="G27" s="363">
        <v>9513</v>
      </c>
      <c r="H27" s="364"/>
      <c r="I27" s="363">
        <v>9625</v>
      </c>
      <c r="J27" s="342"/>
      <c r="K27" s="363">
        <v>10000</v>
      </c>
      <c r="L27" s="342"/>
      <c r="M27" s="363">
        <v>15000</v>
      </c>
      <c r="N27" s="342"/>
      <c r="O27" s="363">
        <v>20000</v>
      </c>
      <c r="P27" s="116"/>
      <c r="Q27" s="116"/>
    </row>
    <row r="28" spans="1:17" s="150" customFormat="1" ht="11.25" customHeight="1">
      <c r="A28" s="341" t="s">
        <v>38</v>
      </c>
      <c r="B28" s="331"/>
      <c r="C28" s="331">
        <v>63</v>
      </c>
      <c r="D28" s="331"/>
      <c r="E28" s="331">
        <v>106</v>
      </c>
      <c r="F28" s="331"/>
      <c r="G28" s="343">
        <v>198</v>
      </c>
      <c r="H28" s="344"/>
      <c r="I28" s="343">
        <v>197</v>
      </c>
      <c r="J28" s="344"/>
      <c r="K28" s="343">
        <v>500</v>
      </c>
      <c r="L28" s="331"/>
      <c r="M28" s="343">
        <v>1300</v>
      </c>
      <c r="N28" s="331"/>
      <c r="O28" s="343">
        <v>1300</v>
      </c>
      <c r="P28" s="116"/>
      <c r="Q28" s="116"/>
    </row>
    <row r="29" spans="1:17" s="163" customFormat="1" ht="12.6" customHeight="1">
      <c r="A29" s="341" t="s">
        <v>398</v>
      </c>
      <c r="B29" s="331"/>
      <c r="C29" s="343">
        <v>2703</v>
      </c>
      <c r="D29" s="331"/>
      <c r="E29" s="343">
        <v>2675</v>
      </c>
      <c r="F29" s="365"/>
      <c r="G29" s="366">
        <v>1960</v>
      </c>
      <c r="H29" s="355"/>
      <c r="I29" s="366">
        <v>1938</v>
      </c>
      <c r="J29" s="331"/>
      <c r="K29" s="343">
        <v>6750</v>
      </c>
      <c r="L29" s="331"/>
      <c r="M29" s="347">
        <v>8300</v>
      </c>
      <c r="N29" s="331"/>
      <c r="O29" s="347">
        <v>8300</v>
      </c>
      <c r="P29" s="164"/>
      <c r="Q29" s="164"/>
    </row>
    <row r="30" spans="1:17" ht="11.25" customHeight="1">
      <c r="A30" s="341" t="s">
        <v>40</v>
      </c>
      <c r="B30" s="367"/>
      <c r="C30" s="343">
        <v>4962</v>
      </c>
      <c r="D30" s="367"/>
      <c r="E30" s="343">
        <v>1950</v>
      </c>
      <c r="F30" s="344"/>
      <c r="G30" s="368">
        <v>1150</v>
      </c>
      <c r="H30" s="369"/>
      <c r="I30" s="368">
        <v>732</v>
      </c>
      <c r="J30" s="367"/>
      <c r="K30" s="362">
        <v>700</v>
      </c>
      <c r="L30" s="367"/>
      <c r="M30" s="347">
        <v>1000</v>
      </c>
      <c r="N30" s="367"/>
      <c r="O30" s="347">
        <v>1500</v>
      </c>
    </row>
    <row r="31" spans="1:17" s="150" customFormat="1" ht="11.25" customHeight="1">
      <c r="A31" s="341" t="s">
        <v>41</v>
      </c>
      <c r="B31" s="331"/>
      <c r="C31" s="331">
        <v>30</v>
      </c>
      <c r="D31" s="344"/>
      <c r="E31" s="343">
        <v>3718</v>
      </c>
      <c r="F31" s="365"/>
      <c r="G31" s="343">
        <v>5200</v>
      </c>
      <c r="H31" s="331"/>
      <c r="I31" s="343">
        <v>6000</v>
      </c>
      <c r="J31" s="331"/>
      <c r="K31" s="162">
        <v>6400</v>
      </c>
      <c r="L31" s="162"/>
      <c r="M31" s="162">
        <v>6400</v>
      </c>
      <c r="N31" s="339"/>
      <c r="O31" s="162">
        <v>6400</v>
      </c>
      <c r="P31" s="116"/>
      <c r="Q31" s="116"/>
    </row>
    <row r="32" spans="1:17" s="150" customFormat="1" ht="11.25" customHeight="1">
      <c r="A32" s="341" t="s">
        <v>43</v>
      </c>
      <c r="B32" s="331"/>
      <c r="C32" s="342">
        <v>10</v>
      </c>
      <c r="D32" s="331"/>
      <c r="E32" s="342">
        <v>3</v>
      </c>
      <c r="F32" s="342"/>
      <c r="G32" s="342" t="s">
        <v>148</v>
      </c>
      <c r="H32" s="342"/>
      <c r="I32" s="342" t="s">
        <v>148</v>
      </c>
      <c r="J32" s="342"/>
      <c r="K32" s="342" t="s">
        <v>148</v>
      </c>
      <c r="L32" s="331"/>
      <c r="M32" s="342" t="s">
        <v>148</v>
      </c>
      <c r="N32" s="331"/>
      <c r="O32" s="342" t="s">
        <v>148</v>
      </c>
      <c r="P32" s="116"/>
      <c r="Q32" s="116"/>
    </row>
    <row r="33" spans="1:17" ht="11.25" customHeight="1">
      <c r="A33" s="341" t="s">
        <v>45</v>
      </c>
      <c r="B33" s="331"/>
      <c r="C33" s="331">
        <v>600</v>
      </c>
      <c r="D33" s="331"/>
      <c r="E33" s="343">
        <v>4381</v>
      </c>
      <c r="F33" s="331"/>
      <c r="G33" s="348">
        <v>6445</v>
      </c>
      <c r="H33" s="349"/>
      <c r="I33" s="348">
        <v>6588</v>
      </c>
      <c r="J33" s="331"/>
      <c r="K33" s="343">
        <v>7800</v>
      </c>
      <c r="L33" s="331"/>
      <c r="M33" s="347">
        <v>9000</v>
      </c>
      <c r="N33" s="331"/>
      <c r="O33" s="347">
        <v>10900</v>
      </c>
    </row>
    <row r="34" spans="1:17" ht="12.6" customHeight="1">
      <c r="A34" s="341" t="s">
        <v>399</v>
      </c>
      <c r="B34" s="331"/>
      <c r="C34" s="343">
        <v>53</v>
      </c>
      <c r="D34" s="331"/>
      <c r="E34" s="343">
        <v>270</v>
      </c>
      <c r="F34" s="331"/>
      <c r="G34" s="370">
        <v>98</v>
      </c>
      <c r="H34" s="370"/>
      <c r="I34" s="370">
        <v>43</v>
      </c>
      <c r="J34" s="344"/>
      <c r="K34" s="343">
        <v>100</v>
      </c>
      <c r="L34" s="331"/>
      <c r="M34" s="347">
        <v>100</v>
      </c>
      <c r="N34" s="331"/>
      <c r="O34" s="347">
        <v>3100</v>
      </c>
    </row>
    <row r="35" spans="1:17" s="150" customFormat="1" ht="11.25" customHeight="1">
      <c r="A35" s="341" t="s">
        <v>49</v>
      </c>
      <c r="B35" s="331"/>
      <c r="C35" s="343">
        <v>294671</v>
      </c>
      <c r="D35" s="331"/>
      <c r="E35" s="343">
        <v>188702</v>
      </c>
      <c r="F35" s="331"/>
      <c r="G35" s="356">
        <v>160016</v>
      </c>
      <c r="H35" s="371"/>
      <c r="I35" s="356">
        <v>151622</v>
      </c>
      <c r="J35" s="344"/>
      <c r="K35" s="343">
        <v>150000</v>
      </c>
      <c r="L35" s="331"/>
      <c r="M35" s="343">
        <v>156000</v>
      </c>
      <c r="N35" s="331"/>
      <c r="O35" s="343">
        <v>158000</v>
      </c>
      <c r="P35" s="116"/>
      <c r="Q35" s="116"/>
    </row>
    <row r="36" spans="1:17" s="150" customFormat="1" ht="11.25" customHeight="1">
      <c r="A36" s="341" t="s">
        <v>51</v>
      </c>
      <c r="B36" s="331"/>
      <c r="C36" s="343">
        <v>3625</v>
      </c>
      <c r="D36" s="331"/>
      <c r="E36" s="343">
        <v>26317</v>
      </c>
      <c r="F36" s="331"/>
      <c r="G36" s="372">
        <v>70000</v>
      </c>
      <c r="H36" s="331"/>
      <c r="I36" s="372">
        <v>73300</v>
      </c>
      <c r="J36" s="331"/>
      <c r="K36" s="372">
        <v>80000</v>
      </c>
      <c r="L36" s="331"/>
      <c r="M36" s="372">
        <v>80000</v>
      </c>
      <c r="N36" s="331"/>
      <c r="O36" s="372">
        <v>80000</v>
      </c>
      <c r="P36" s="116"/>
      <c r="Q36" s="116"/>
    </row>
    <row r="37" spans="1:17" s="150" customFormat="1" ht="11.25" customHeight="1">
      <c r="A37" s="341" t="s">
        <v>52</v>
      </c>
      <c r="B37" s="331"/>
      <c r="C37" s="342" t="s">
        <v>148</v>
      </c>
      <c r="D37" s="331"/>
      <c r="E37" s="342" t="s">
        <v>148</v>
      </c>
      <c r="F37" s="331"/>
      <c r="G37" s="342" t="s">
        <v>148</v>
      </c>
      <c r="H37" s="331"/>
      <c r="I37" s="342" t="s">
        <v>148</v>
      </c>
      <c r="J37" s="331"/>
      <c r="K37" s="362">
        <v>200</v>
      </c>
      <c r="L37" s="331"/>
      <c r="M37" s="362">
        <v>600</v>
      </c>
      <c r="N37" s="331"/>
      <c r="O37" s="362">
        <v>600</v>
      </c>
      <c r="P37" s="116"/>
      <c r="Q37" s="116"/>
    </row>
    <row r="38" spans="1:17" s="150" customFormat="1" ht="11.25" customHeight="1">
      <c r="A38" s="341" t="s">
        <v>53</v>
      </c>
      <c r="B38" s="331"/>
      <c r="C38" s="343">
        <v>47270</v>
      </c>
      <c r="D38" s="331"/>
      <c r="E38" s="343">
        <v>39448</v>
      </c>
      <c r="F38" s="331"/>
      <c r="G38" s="373">
        <v>42534</v>
      </c>
      <c r="H38" s="374"/>
      <c r="I38" s="373">
        <v>40481</v>
      </c>
      <c r="J38" s="331"/>
      <c r="K38" s="343">
        <v>44000</v>
      </c>
      <c r="L38" s="331"/>
      <c r="M38" s="347">
        <v>46000</v>
      </c>
      <c r="N38" s="331"/>
      <c r="O38" s="347">
        <v>42000</v>
      </c>
      <c r="P38" s="116"/>
      <c r="Q38" s="116"/>
    </row>
    <row r="39" spans="1:17" ht="12.6" customHeight="1">
      <c r="A39" s="341" t="s">
        <v>400</v>
      </c>
      <c r="B39" s="331"/>
      <c r="C39" s="343">
        <v>6179</v>
      </c>
      <c r="D39" s="331"/>
      <c r="E39" s="343">
        <v>10452</v>
      </c>
      <c r="F39" s="331"/>
      <c r="G39" s="350">
        <v>21086</v>
      </c>
      <c r="H39" s="351"/>
      <c r="I39" s="350">
        <v>20583</v>
      </c>
      <c r="J39" s="331"/>
      <c r="K39" s="347">
        <v>21000</v>
      </c>
      <c r="L39" s="331"/>
      <c r="M39" s="347">
        <v>21000</v>
      </c>
      <c r="N39" s="331"/>
      <c r="O39" s="347">
        <v>21000</v>
      </c>
    </row>
    <row r="40" spans="1:17" s="150" customFormat="1" ht="11.25" customHeight="1">
      <c r="A40" s="341" t="s">
        <v>55</v>
      </c>
      <c r="B40" s="331"/>
      <c r="C40" s="331">
        <v>46</v>
      </c>
      <c r="D40" s="331"/>
      <c r="E40" s="362">
        <v>4</v>
      </c>
      <c r="F40" s="342"/>
      <c r="G40" s="362">
        <v>5</v>
      </c>
      <c r="H40" s="342"/>
      <c r="I40" s="362">
        <v>20</v>
      </c>
      <c r="J40" s="342"/>
      <c r="K40" s="362">
        <v>20</v>
      </c>
      <c r="L40" s="342"/>
      <c r="M40" s="362">
        <v>20</v>
      </c>
      <c r="N40" s="342"/>
      <c r="O40" s="362">
        <v>20</v>
      </c>
      <c r="P40" s="116"/>
      <c r="Q40" s="116"/>
    </row>
    <row r="41" spans="1:17" s="150" customFormat="1" ht="11.25" customHeight="1">
      <c r="A41" s="341" t="s">
        <v>56</v>
      </c>
      <c r="B41" s="331"/>
      <c r="C41" s="342">
        <v>440</v>
      </c>
      <c r="D41" s="331"/>
      <c r="E41" s="362">
        <v>3410</v>
      </c>
      <c r="F41" s="365"/>
      <c r="G41" s="362">
        <v>5210</v>
      </c>
      <c r="H41" s="344"/>
      <c r="I41" s="362">
        <v>4800</v>
      </c>
      <c r="J41" s="344"/>
      <c r="K41" s="362">
        <v>4200</v>
      </c>
      <c r="L41" s="344"/>
      <c r="M41" s="375">
        <v>4200</v>
      </c>
      <c r="N41" s="344"/>
      <c r="O41" s="375">
        <v>4000</v>
      </c>
      <c r="P41" s="116"/>
      <c r="Q41" s="116"/>
    </row>
    <row r="42" spans="1:17" s="150" customFormat="1" ht="11.25" customHeight="1">
      <c r="A42" s="341" t="s">
        <v>57</v>
      </c>
      <c r="B42" s="331"/>
      <c r="C42" s="335">
        <v>14024</v>
      </c>
      <c r="D42" s="376"/>
      <c r="E42" s="334">
        <v>9619</v>
      </c>
      <c r="F42" s="377"/>
      <c r="G42" s="350">
        <v>14001</v>
      </c>
      <c r="H42" s="351"/>
      <c r="I42" s="350">
        <v>15385</v>
      </c>
      <c r="J42" s="377"/>
      <c r="K42" s="334">
        <v>15000</v>
      </c>
      <c r="L42" s="377"/>
      <c r="M42" s="347">
        <v>25000</v>
      </c>
      <c r="N42" s="377"/>
      <c r="O42" s="347">
        <v>27000</v>
      </c>
      <c r="P42" s="116"/>
      <c r="Q42" s="116"/>
    </row>
    <row r="43" spans="1:17" ht="11.25" customHeight="1">
      <c r="A43" s="378" t="s">
        <v>151</v>
      </c>
      <c r="B43" s="331"/>
      <c r="C43" s="343">
        <v>530000</v>
      </c>
      <c r="D43" s="379"/>
      <c r="E43" s="338">
        <v>484000</v>
      </c>
      <c r="F43" s="380"/>
      <c r="G43" s="338">
        <v>569000</v>
      </c>
      <c r="H43" s="381"/>
      <c r="I43" s="338">
        <v>581000</v>
      </c>
      <c r="J43" s="381"/>
      <c r="K43" s="338">
        <v>600000</v>
      </c>
      <c r="L43" s="380"/>
      <c r="M43" s="338">
        <v>680000</v>
      </c>
      <c r="N43" s="380"/>
      <c r="O43" s="338">
        <v>710000</v>
      </c>
    </row>
    <row r="44" spans="1:17" ht="12" customHeight="1">
      <c r="A44" s="468" t="s">
        <v>401</v>
      </c>
      <c r="B44" s="468"/>
      <c r="C44" s="468"/>
      <c r="D44" s="468"/>
      <c r="E44" s="468"/>
      <c r="F44" s="468"/>
      <c r="G44" s="468"/>
      <c r="H44" s="468"/>
      <c r="I44" s="468"/>
      <c r="J44" s="468"/>
      <c r="K44" s="468"/>
      <c r="L44" s="468"/>
      <c r="M44" s="468"/>
      <c r="N44" s="468"/>
      <c r="O44" s="468"/>
    </row>
    <row r="45" spans="1:17" ht="12" customHeight="1">
      <c r="A45" s="464" t="s">
        <v>385</v>
      </c>
      <c r="B45" s="464"/>
      <c r="C45" s="464"/>
      <c r="D45" s="464"/>
      <c r="E45" s="464"/>
      <c r="F45" s="464"/>
      <c r="G45" s="464"/>
      <c r="H45" s="464"/>
      <c r="I45" s="464"/>
      <c r="J45" s="464"/>
      <c r="K45" s="464"/>
      <c r="L45" s="464"/>
      <c r="M45" s="464"/>
      <c r="N45" s="464"/>
      <c r="O45" s="464"/>
    </row>
    <row r="46" spans="1:17" ht="12" customHeight="1">
      <c r="A46" s="464" t="s">
        <v>402</v>
      </c>
      <c r="B46" s="464"/>
      <c r="C46" s="464"/>
      <c r="D46" s="464"/>
      <c r="E46" s="464"/>
      <c r="F46" s="464"/>
      <c r="G46" s="464"/>
      <c r="H46" s="464"/>
      <c r="I46" s="464"/>
      <c r="J46" s="464"/>
      <c r="K46" s="464"/>
      <c r="L46" s="464"/>
      <c r="M46" s="464"/>
      <c r="N46" s="464"/>
      <c r="O46" s="464"/>
    </row>
    <row r="47" spans="1:17" ht="12" customHeight="1">
      <c r="A47" s="464" t="s">
        <v>403</v>
      </c>
      <c r="B47" s="464"/>
      <c r="C47" s="464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464"/>
      <c r="O47" s="464"/>
    </row>
    <row r="48" spans="1:17" ht="12" customHeight="1">
      <c r="A48" s="464" t="s">
        <v>416</v>
      </c>
      <c r="B48" s="464"/>
      <c r="C48" s="464"/>
      <c r="D48" s="464"/>
      <c r="E48" s="464"/>
      <c r="F48" s="464"/>
      <c r="G48" s="464"/>
      <c r="H48" s="464"/>
      <c r="I48" s="464"/>
      <c r="J48" s="464"/>
      <c r="K48" s="464"/>
      <c r="L48" s="464"/>
      <c r="M48" s="464"/>
      <c r="N48" s="464"/>
      <c r="O48" s="464"/>
    </row>
    <row r="49" spans="1:15" ht="12" customHeight="1">
      <c r="A49" s="464" t="s">
        <v>404</v>
      </c>
      <c r="B49" s="464"/>
      <c r="C49" s="464"/>
      <c r="D49" s="464"/>
      <c r="E49" s="464"/>
      <c r="F49" s="464"/>
      <c r="G49" s="464"/>
      <c r="H49" s="464"/>
      <c r="I49" s="464"/>
      <c r="J49" s="464"/>
      <c r="K49" s="464"/>
      <c r="L49" s="464"/>
      <c r="M49" s="464"/>
      <c r="N49" s="464"/>
      <c r="O49" s="464"/>
    </row>
    <row r="50" spans="1:15" ht="12" customHeight="1">
      <c r="A50" s="464" t="s">
        <v>405</v>
      </c>
      <c r="B50" s="464"/>
      <c r="C50" s="464"/>
      <c r="D50" s="464"/>
      <c r="E50" s="464"/>
      <c r="F50" s="464"/>
      <c r="G50" s="464"/>
      <c r="H50" s="464"/>
      <c r="I50" s="464"/>
      <c r="J50" s="464"/>
      <c r="K50" s="464"/>
      <c r="L50" s="464"/>
      <c r="M50" s="464"/>
      <c r="N50" s="464"/>
      <c r="O50" s="464"/>
    </row>
    <row r="51" spans="1:15" ht="12" customHeight="1">
      <c r="A51" s="464" t="s">
        <v>417</v>
      </c>
      <c r="B51" s="464"/>
      <c r="C51" s="464"/>
      <c r="D51" s="464"/>
      <c r="E51" s="464"/>
      <c r="F51" s="464"/>
      <c r="G51" s="464"/>
      <c r="H51" s="464"/>
      <c r="I51" s="464"/>
      <c r="J51" s="464"/>
      <c r="K51" s="464"/>
      <c r="L51" s="464"/>
      <c r="M51" s="464"/>
      <c r="N51" s="464"/>
      <c r="O51" s="464"/>
    </row>
    <row r="52" spans="1:15" ht="12" customHeight="1">
      <c r="A52" s="476" t="s">
        <v>311</v>
      </c>
      <c r="B52" s="476"/>
      <c r="C52" s="476"/>
      <c r="D52" s="476"/>
      <c r="E52" s="476"/>
      <c r="F52" s="476"/>
      <c r="G52" s="476"/>
      <c r="H52" s="476"/>
      <c r="I52" s="476"/>
      <c r="J52" s="476"/>
      <c r="K52" s="476"/>
      <c r="L52" s="476"/>
      <c r="M52" s="476"/>
      <c r="N52" s="476"/>
      <c r="O52" s="476"/>
    </row>
    <row r="54" spans="1:15" hidden="1">
      <c r="C54" s="144">
        <f>SUM(C7:C42)</f>
        <v>529563</v>
      </c>
      <c r="D54" s="97"/>
      <c r="E54" s="144">
        <f>SUM(E7:E42)</f>
        <v>483584</v>
      </c>
      <c r="G54" s="144">
        <f>SUM(G7:G42)</f>
        <v>568490</v>
      </c>
      <c r="H54" s="146"/>
      <c r="I54" s="144">
        <f>SUM(I7:I42)</f>
        <v>580715</v>
      </c>
      <c r="J54" s="146"/>
      <c r="K54" s="144">
        <f>SUM(K7:K42)</f>
        <v>599220</v>
      </c>
      <c r="L54" s="145"/>
      <c r="M54" s="144">
        <f>SUM(M7:M42)</f>
        <v>681370</v>
      </c>
      <c r="N54" s="145"/>
      <c r="O54" s="144">
        <f>SUM(O7:O42)</f>
        <v>705280</v>
      </c>
    </row>
  </sheetData>
  <sheetProtection selectLockedCells="1" selectUnlockedCells="1"/>
  <mergeCells count="14">
    <mergeCell ref="A52:O52"/>
    <mergeCell ref="A51:O51"/>
    <mergeCell ref="A1:O1"/>
    <mergeCell ref="A2:O2"/>
    <mergeCell ref="A3:O3"/>
    <mergeCell ref="A4:O4"/>
    <mergeCell ref="A5:O5"/>
    <mergeCell ref="A44:O44"/>
    <mergeCell ref="A45:O45"/>
    <mergeCell ref="A46:O46"/>
    <mergeCell ref="A47:O47"/>
    <mergeCell ref="A48:O48"/>
    <mergeCell ref="A49:O49"/>
    <mergeCell ref="A50:O50"/>
  </mergeCells>
  <pageMargins left="0.5" right="0.5" top="0.5" bottom="0.75" header="0.5" footer="0.5"/>
  <pageSetup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="142" zoomScaleNormal="142" workbookViewId="0">
      <selection sqref="A1:Q1"/>
    </sheetView>
  </sheetViews>
  <sheetFormatPr defaultColWidth="7.5546875" defaultRowHeight="13.2"/>
  <cols>
    <col min="1" max="1" width="14.109375" style="106" customWidth="1"/>
    <col min="2" max="2" width="1.5546875" style="106" customWidth="1"/>
    <col min="3" max="3" width="8.44140625" style="106" customWidth="1"/>
    <col min="4" max="4" width="1.5546875" style="106" customWidth="1"/>
    <col min="5" max="5" width="8.44140625" style="106" customWidth="1"/>
    <col min="6" max="6" width="1.5546875" style="106" customWidth="1"/>
    <col min="7" max="7" width="8.44140625" style="106" customWidth="1"/>
    <col min="8" max="8" width="1.5546875" style="106" customWidth="1"/>
    <col min="9" max="9" width="8.44140625" style="106" customWidth="1"/>
    <col min="10" max="10" width="1.5546875" style="106" customWidth="1"/>
    <col min="11" max="11" width="8.44140625" style="106" customWidth="1"/>
    <col min="12" max="12" width="2" style="106" customWidth="1"/>
    <col min="13" max="13" width="8.44140625" style="106" customWidth="1"/>
    <col min="14" max="14" width="1.5546875" style="106" customWidth="1"/>
    <col min="15" max="15" width="8.44140625" style="106" customWidth="1"/>
    <col min="16" max="16" width="1.5546875" style="106" customWidth="1"/>
    <col min="17" max="17" width="7.88671875" style="106" customWidth="1"/>
    <col min="18" max="21" width="7.5546875" style="110"/>
    <col min="22" max="22" width="7.5546875" style="110" hidden="1" customWidth="1"/>
    <col min="23" max="16384" width="7.5546875" style="110"/>
  </cols>
  <sheetData>
    <row r="1" spans="1:22" ht="11.25" customHeight="1">
      <c r="A1" s="480" t="s">
        <v>277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</row>
    <row r="2" spans="1:22" ht="12.6" customHeight="1">
      <c r="A2" s="481" t="s">
        <v>276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</row>
    <row r="3" spans="1:22" ht="11.25" customHeight="1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</row>
    <row r="4" spans="1:22" ht="11.25" customHeight="1">
      <c r="A4" s="481" t="s">
        <v>275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481"/>
    </row>
    <row r="5" spans="1:22" ht="11.25" customHeight="1">
      <c r="A5" s="483"/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</row>
    <row r="6" spans="1:22" ht="12" customHeight="1">
      <c r="A6" s="188" t="s">
        <v>3</v>
      </c>
      <c r="B6" s="188"/>
      <c r="C6" s="188" t="s">
        <v>274</v>
      </c>
      <c r="D6" s="188"/>
      <c r="E6" s="111">
        <v>2005</v>
      </c>
      <c r="F6" s="111"/>
      <c r="G6" s="111">
        <v>2010</v>
      </c>
      <c r="H6" s="112"/>
      <c r="I6" s="111">
        <v>2013</v>
      </c>
      <c r="J6" s="112"/>
      <c r="K6" s="111">
        <v>2014</v>
      </c>
      <c r="L6" s="112"/>
      <c r="M6" s="111" t="s">
        <v>243</v>
      </c>
      <c r="N6" s="112"/>
      <c r="O6" s="111" t="s">
        <v>242</v>
      </c>
      <c r="P6" s="112"/>
      <c r="Q6" s="111" t="s">
        <v>241</v>
      </c>
    </row>
    <row r="7" spans="1:22" ht="11.25" customHeight="1">
      <c r="A7" s="177" t="s">
        <v>16</v>
      </c>
      <c r="B7" s="143"/>
      <c r="C7" s="182">
        <v>0.61</v>
      </c>
      <c r="D7" s="182"/>
      <c r="E7" s="107" t="s">
        <v>148</v>
      </c>
      <c r="F7" s="183"/>
      <c r="G7" s="107" t="s">
        <v>148</v>
      </c>
      <c r="H7" s="133"/>
      <c r="I7" s="107" t="s">
        <v>148</v>
      </c>
      <c r="J7" s="183"/>
      <c r="K7" s="107" t="s">
        <v>148</v>
      </c>
      <c r="L7" s="133"/>
      <c r="M7" s="107" t="s">
        <v>148</v>
      </c>
      <c r="N7" s="133"/>
      <c r="O7" s="154">
        <v>6700</v>
      </c>
      <c r="P7" s="133"/>
      <c r="Q7" s="154">
        <v>13400</v>
      </c>
      <c r="V7" s="93">
        <f>(Q7/Q$26)*100</f>
        <v>8.9620117710005349</v>
      </c>
    </row>
    <row r="8" spans="1:22" ht="11.25" customHeight="1">
      <c r="A8" s="177" t="s">
        <v>26</v>
      </c>
      <c r="B8" s="143"/>
      <c r="C8" s="182" t="s">
        <v>273</v>
      </c>
      <c r="D8" s="182"/>
      <c r="E8" s="107" t="s">
        <v>148</v>
      </c>
      <c r="F8" s="183"/>
      <c r="G8" s="107" t="s">
        <v>148</v>
      </c>
      <c r="H8" s="183"/>
      <c r="I8" s="107" t="s">
        <v>148</v>
      </c>
      <c r="J8" s="133"/>
      <c r="K8" s="107" t="s">
        <v>148</v>
      </c>
      <c r="L8" s="133"/>
      <c r="M8" s="187" t="s">
        <v>148</v>
      </c>
      <c r="N8" s="133"/>
      <c r="O8" s="124">
        <v>2800</v>
      </c>
      <c r="P8" s="98"/>
      <c r="Q8" s="124">
        <v>43200</v>
      </c>
      <c r="V8" s="93">
        <f>(Q8/Q$26)*100</f>
        <v>28.892455858747994</v>
      </c>
    </row>
    <row r="9" spans="1:22" ht="11.25" customHeight="1">
      <c r="A9" s="177" t="s">
        <v>28</v>
      </c>
      <c r="B9" s="143"/>
      <c r="C9" s="182">
        <v>0.60000000000000009</v>
      </c>
      <c r="D9" s="182"/>
      <c r="E9" s="107" t="s">
        <v>148</v>
      </c>
      <c r="F9" s="183"/>
      <c r="G9" s="107">
        <v>17</v>
      </c>
      <c r="H9" s="183"/>
      <c r="I9" s="107" t="s">
        <v>148</v>
      </c>
      <c r="J9" s="133"/>
      <c r="K9" s="107" t="s">
        <v>148</v>
      </c>
      <c r="L9" s="133"/>
      <c r="M9" s="107" t="s">
        <v>148</v>
      </c>
      <c r="N9" s="183"/>
      <c r="O9" s="107" t="s">
        <v>148</v>
      </c>
      <c r="P9" s="133"/>
      <c r="Q9" s="107" t="s">
        <v>148</v>
      </c>
      <c r="V9" s="93"/>
    </row>
    <row r="10" spans="1:22" ht="11.25" customHeight="1">
      <c r="A10" s="177" t="s">
        <v>30</v>
      </c>
      <c r="B10" s="143"/>
      <c r="C10" s="182" t="s">
        <v>272</v>
      </c>
      <c r="D10" s="182"/>
      <c r="E10" s="107" t="s">
        <v>148</v>
      </c>
      <c r="F10" s="183"/>
      <c r="G10" s="107" t="s">
        <v>148</v>
      </c>
      <c r="H10" s="183"/>
      <c r="I10" s="107">
        <v>2800</v>
      </c>
      <c r="J10" s="133"/>
      <c r="K10" s="107">
        <v>3000</v>
      </c>
      <c r="L10" s="133"/>
      <c r="M10" s="154">
        <v>3300</v>
      </c>
      <c r="N10" s="133"/>
      <c r="O10" s="154">
        <v>5100</v>
      </c>
      <c r="P10" s="133"/>
      <c r="Q10" s="154">
        <v>9600</v>
      </c>
      <c r="V10" s="93">
        <f t="shared" ref="V10:V20" si="0">(Q10/Q$26)*100</f>
        <v>6.4205457463884423</v>
      </c>
    </row>
    <row r="11" spans="1:22" ht="11.25" customHeight="1">
      <c r="A11" s="177" t="s">
        <v>271</v>
      </c>
      <c r="B11" s="143"/>
      <c r="C11" s="182" t="s">
        <v>270</v>
      </c>
      <c r="D11" s="182"/>
      <c r="E11" s="107">
        <v>7000</v>
      </c>
      <c r="F11" s="107"/>
      <c r="G11" s="107">
        <v>7500</v>
      </c>
      <c r="H11" s="183"/>
      <c r="I11" s="167">
        <v>8125</v>
      </c>
      <c r="J11" s="186"/>
      <c r="K11" s="167">
        <v>8645</v>
      </c>
      <c r="L11" s="133"/>
      <c r="M11" s="167">
        <v>11100</v>
      </c>
      <c r="N11" s="133"/>
      <c r="O11" s="167">
        <v>15800</v>
      </c>
      <c r="P11" s="133"/>
      <c r="Q11" s="167">
        <v>21700</v>
      </c>
      <c r="V11" s="93">
        <f t="shared" si="0"/>
        <v>14.513108614232209</v>
      </c>
    </row>
    <row r="12" spans="1:22" ht="11.25" customHeight="1">
      <c r="A12" s="177" t="s">
        <v>38</v>
      </c>
      <c r="B12" s="143"/>
      <c r="C12" s="182">
        <v>0.5</v>
      </c>
      <c r="D12" s="181"/>
      <c r="E12" s="178" t="s">
        <v>148</v>
      </c>
      <c r="F12" s="107"/>
      <c r="G12" s="178" t="s">
        <v>148</v>
      </c>
      <c r="H12" s="107"/>
      <c r="I12" s="178" t="s">
        <v>148</v>
      </c>
      <c r="J12" s="133"/>
      <c r="K12" s="178" t="s">
        <v>148</v>
      </c>
      <c r="L12" s="133"/>
      <c r="M12" s="178" t="s">
        <v>148</v>
      </c>
      <c r="N12" s="133"/>
      <c r="O12" s="178" t="s">
        <v>148</v>
      </c>
      <c r="P12" s="133"/>
      <c r="Q12" s="167">
        <v>500</v>
      </c>
      <c r="V12" s="93">
        <f t="shared" si="0"/>
        <v>0.33440342429106473</v>
      </c>
    </row>
    <row r="13" spans="1:22" ht="11.25" customHeight="1">
      <c r="A13" s="177" t="s">
        <v>41</v>
      </c>
      <c r="B13" s="143"/>
      <c r="C13" s="182" t="s">
        <v>269</v>
      </c>
      <c r="D13" s="182"/>
      <c r="E13" s="107" t="s">
        <v>186</v>
      </c>
      <c r="F13" s="107"/>
      <c r="G13" s="107">
        <v>23</v>
      </c>
      <c r="H13" s="107"/>
      <c r="I13" s="178" t="s">
        <v>148</v>
      </c>
      <c r="J13" s="133"/>
      <c r="K13" s="178" t="s">
        <v>148</v>
      </c>
      <c r="L13" s="133"/>
      <c r="M13" s="178" t="s">
        <v>148</v>
      </c>
      <c r="N13" s="133"/>
      <c r="O13" s="107">
        <v>540</v>
      </c>
      <c r="P13" s="133"/>
      <c r="Q13" s="154">
        <v>2500</v>
      </c>
      <c r="V13" s="93">
        <f t="shared" si="0"/>
        <v>1.6720171214553239</v>
      </c>
    </row>
    <row r="14" spans="1:22" ht="11.25" customHeight="1">
      <c r="A14" s="177" t="s">
        <v>47</v>
      </c>
      <c r="B14" s="143"/>
      <c r="C14" s="182" t="s">
        <v>268</v>
      </c>
      <c r="D14" s="182"/>
      <c r="E14" s="107" t="s">
        <v>148</v>
      </c>
      <c r="F14" s="107"/>
      <c r="G14" s="180" t="s">
        <v>148</v>
      </c>
      <c r="H14" s="107"/>
      <c r="I14" s="160">
        <v>11900</v>
      </c>
      <c r="J14" s="158"/>
      <c r="K14" s="160">
        <v>10300</v>
      </c>
      <c r="L14" s="133"/>
      <c r="M14" s="154">
        <v>5800</v>
      </c>
      <c r="N14" s="133"/>
      <c r="O14" s="154">
        <v>8700</v>
      </c>
      <c r="P14" s="133"/>
      <c r="Q14" s="154">
        <v>11600</v>
      </c>
      <c r="V14" s="93">
        <f t="shared" si="0"/>
        <v>7.7581594435527022</v>
      </c>
    </row>
    <row r="15" spans="1:22" ht="11.25" customHeight="1">
      <c r="A15" s="177" t="s">
        <v>267</v>
      </c>
      <c r="B15" s="143"/>
      <c r="C15" s="181" t="s">
        <v>266</v>
      </c>
      <c r="D15" s="181"/>
      <c r="E15" s="107">
        <v>24900</v>
      </c>
      <c r="F15" s="107"/>
      <c r="G15" s="107">
        <v>36900</v>
      </c>
      <c r="H15" s="183"/>
      <c r="I15" s="185">
        <v>45000</v>
      </c>
      <c r="J15" s="133"/>
      <c r="K15" s="185">
        <v>51000</v>
      </c>
      <c r="L15" s="133"/>
      <c r="M15" s="154">
        <v>42900</v>
      </c>
      <c r="N15" s="133"/>
      <c r="O15" s="154">
        <v>44800</v>
      </c>
      <c r="P15" s="133"/>
      <c r="Q15" s="154">
        <v>45100</v>
      </c>
      <c r="V15" s="93">
        <f t="shared" si="0"/>
        <v>30.163188871054043</v>
      </c>
    </row>
    <row r="16" spans="1:22" ht="11.25" customHeight="1">
      <c r="A16" s="177" t="s">
        <v>52</v>
      </c>
      <c r="B16" s="143"/>
      <c r="C16" s="184">
        <v>0.44500000000000001</v>
      </c>
      <c r="D16" s="181"/>
      <c r="E16" s="107" t="s">
        <v>148</v>
      </c>
      <c r="F16" s="107"/>
      <c r="G16" s="107" t="s">
        <v>148</v>
      </c>
      <c r="H16" s="183"/>
      <c r="I16" s="107">
        <v>561</v>
      </c>
      <c r="J16" s="133"/>
      <c r="K16" s="133">
        <v>268</v>
      </c>
      <c r="L16" s="133"/>
      <c r="M16" s="107">
        <v>400</v>
      </c>
      <c r="N16" s="133"/>
      <c r="O16" s="107">
        <v>530</v>
      </c>
      <c r="P16" s="133"/>
      <c r="Q16" s="107">
        <v>530</v>
      </c>
      <c r="V16" s="93">
        <f t="shared" si="0"/>
        <v>0.35446762974852858</v>
      </c>
    </row>
    <row r="17" spans="1:22" ht="11.25" customHeight="1">
      <c r="A17" s="177" t="s">
        <v>53</v>
      </c>
      <c r="B17" s="143"/>
      <c r="C17" s="182">
        <v>0.52</v>
      </c>
      <c r="D17" s="182"/>
      <c r="E17" s="107" t="s">
        <v>148</v>
      </c>
      <c r="F17" s="107"/>
      <c r="G17" s="107" t="s">
        <v>148</v>
      </c>
      <c r="H17" s="107"/>
      <c r="I17" s="107" t="s">
        <v>148</v>
      </c>
      <c r="J17" s="133"/>
      <c r="K17" s="107" t="s">
        <v>148</v>
      </c>
      <c r="L17" s="133"/>
      <c r="M17" s="107" t="s">
        <v>148</v>
      </c>
      <c r="N17" s="133"/>
      <c r="O17" s="107" t="s">
        <v>148</v>
      </c>
      <c r="P17" s="133"/>
      <c r="Q17" s="167">
        <v>1000</v>
      </c>
      <c r="V17" s="93">
        <f t="shared" si="0"/>
        <v>0.66880684858212947</v>
      </c>
    </row>
    <row r="18" spans="1:22" ht="11.25" customHeight="1">
      <c r="A18" s="177" t="s">
        <v>54</v>
      </c>
      <c r="B18" s="143"/>
      <c r="C18" s="182">
        <v>0.3</v>
      </c>
      <c r="D18" s="182"/>
      <c r="E18" s="107" t="s">
        <v>148</v>
      </c>
      <c r="F18" s="107"/>
      <c r="G18" s="107" t="s">
        <v>37</v>
      </c>
      <c r="H18" s="107"/>
      <c r="I18" s="133">
        <v>24</v>
      </c>
      <c r="J18" s="133"/>
      <c r="K18" s="133">
        <v>27</v>
      </c>
      <c r="L18" s="133"/>
      <c r="M18" s="133">
        <v>27</v>
      </c>
      <c r="N18" s="133"/>
      <c r="O18" s="154">
        <v>30</v>
      </c>
      <c r="P18" s="133"/>
      <c r="Q18" s="154">
        <v>30</v>
      </c>
      <c r="V18" s="93">
        <f t="shared" si="0"/>
        <v>2.0064205457463884E-2</v>
      </c>
    </row>
    <row r="19" spans="1:22" ht="11.25" customHeight="1">
      <c r="A19" s="177" t="s">
        <v>55</v>
      </c>
      <c r="B19" s="143"/>
      <c r="C19" s="181" t="s">
        <v>265</v>
      </c>
      <c r="D19" s="181"/>
      <c r="E19" s="178" t="s">
        <v>148</v>
      </c>
      <c r="F19" s="180"/>
      <c r="G19" s="107">
        <v>2</v>
      </c>
      <c r="H19" s="107"/>
      <c r="I19" s="107">
        <v>1</v>
      </c>
      <c r="J19" s="107"/>
      <c r="K19" s="107">
        <v>26</v>
      </c>
      <c r="L19" s="107"/>
      <c r="M19" s="107">
        <v>26</v>
      </c>
      <c r="N19" s="107"/>
      <c r="O19" s="107">
        <v>140</v>
      </c>
      <c r="P19" s="107"/>
      <c r="Q19" s="107">
        <v>360</v>
      </c>
      <c r="V19" s="93">
        <f t="shared" si="0"/>
        <v>0.2407704654895666</v>
      </c>
    </row>
    <row r="20" spans="1:22" ht="12.6" customHeight="1">
      <c r="A20" s="177" t="s">
        <v>264</v>
      </c>
      <c r="B20" s="143"/>
      <c r="C20" s="179">
        <v>0.51</v>
      </c>
      <c r="D20" s="179"/>
      <c r="E20" s="107">
        <v>185</v>
      </c>
      <c r="F20" s="107"/>
      <c r="G20" s="178" t="s">
        <v>148</v>
      </c>
      <c r="H20" s="107"/>
      <c r="I20" s="178" t="s">
        <v>148</v>
      </c>
      <c r="J20" s="133"/>
      <c r="K20" s="178" t="s">
        <v>148</v>
      </c>
      <c r="L20" s="133"/>
      <c r="M20" s="178" t="s">
        <v>148</v>
      </c>
      <c r="N20" s="107"/>
      <c r="O20" s="178" t="s">
        <v>148</v>
      </c>
      <c r="P20" s="133"/>
      <c r="Q20" s="178" t="s">
        <v>148</v>
      </c>
      <c r="V20" s="93" t="e">
        <f t="shared" si="0"/>
        <v>#VALUE!</v>
      </c>
    </row>
    <row r="21" spans="1:22" ht="11.25" customHeight="1">
      <c r="A21" s="177" t="s">
        <v>263</v>
      </c>
      <c r="B21" s="177"/>
      <c r="C21" s="221" t="s">
        <v>310</v>
      </c>
      <c r="D21" s="176"/>
      <c r="E21" s="174">
        <v>33900</v>
      </c>
      <c r="F21" s="174"/>
      <c r="G21" s="174">
        <v>44400</v>
      </c>
      <c r="H21" s="175"/>
      <c r="I21" s="174">
        <v>68400</v>
      </c>
      <c r="J21" s="175"/>
      <c r="K21" s="174">
        <v>73300</v>
      </c>
      <c r="L21" s="175"/>
      <c r="M21" s="174">
        <v>64000</v>
      </c>
      <c r="N21" s="175"/>
      <c r="O21" s="174">
        <v>85000</v>
      </c>
      <c r="P21" s="175"/>
      <c r="Q21" s="174">
        <v>150000</v>
      </c>
      <c r="V21" s="93">
        <f>(Q26/Q$26)*100</f>
        <v>100</v>
      </c>
    </row>
    <row r="22" spans="1:22" ht="12" customHeight="1">
      <c r="A22" s="463" t="s">
        <v>406</v>
      </c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463"/>
      <c r="M22" s="463"/>
      <c r="N22" s="463"/>
      <c r="O22" s="463"/>
      <c r="P22" s="463"/>
      <c r="Q22" s="463"/>
    </row>
    <row r="23" spans="1:22" ht="12" customHeight="1">
      <c r="A23" s="460" t="s">
        <v>239</v>
      </c>
      <c r="B23" s="460"/>
      <c r="C23" s="460"/>
      <c r="D23" s="460"/>
      <c r="E23" s="460"/>
      <c r="F23" s="460"/>
      <c r="G23" s="460"/>
      <c r="H23" s="460"/>
      <c r="I23" s="460"/>
      <c r="J23" s="460"/>
      <c r="K23" s="460"/>
      <c r="L23" s="460"/>
      <c r="M23" s="460"/>
      <c r="N23" s="460"/>
      <c r="O23" s="460"/>
      <c r="P23" s="460"/>
      <c r="Q23" s="460"/>
    </row>
    <row r="24" spans="1:22" ht="12" customHeight="1">
      <c r="A24" s="460" t="s">
        <v>262</v>
      </c>
      <c r="B24" s="460"/>
      <c r="C24" s="460"/>
      <c r="D24" s="460"/>
      <c r="E24" s="460"/>
      <c r="F24" s="460"/>
      <c r="G24" s="460"/>
      <c r="H24" s="460"/>
      <c r="I24" s="460"/>
      <c r="J24" s="460"/>
      <c r="K24" s="460"/>
      <c r="L24" s="460"/>
      <c r="M24" s="460"/>
      <c r="N24" s="460"/>
      <c r="O24" s="460"/>
      <c r="P24" s="460"/>
      <c r="Q24" s="460"/>
    </row>
    <row r="25" spans="1:22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1:22" hidden="1">
      <c r="A26" s="97"/>
      <c r="B26" s="97"/>
      <c r="C26" s="97"/>
      <c r="D26" s="97"/>
      <c r="E26" s="172">
        <f>SUM(E7:E20)</f>
        <v>32085</v>
      </c>
      <c r="F26" s="172"/>
      <c r="G26" s="172">
        <f>SUM(G7:G20)</f>
        <v>44442</v>
      </c>
      <c r="H26" s="173"/>
      <c r="I26" s="172">
        <f>SUM(I7:I20)</f>
        <v>68411</v>
      </c>
      <c r="J26" s="173"/>
      <c r="K26" s="172">
        <f>SUM(K7:K20)</f>
        <v>73266</v>
      </c>
      <c r="L26" s="173"/>
      <c r="M26" s="172">
        <f>SUM(M7:M20)</f>
        <v>63553</v>
      </c>
      <c r="N26" s="173"/>
      <c r="O26" s="172">
        <f>SUM(O7:O20)</f>
        <v>85140</v>
      </c>
      <c r="P26" s="173"/>
      <c r="Q26" s="172">
        <f>SUM(Q7:Q20)</f>
        <v>149520</v>
      </c>
    </row>
  </sheetData>
  <sheetProtection selectLockedCells="1" selectUnlockedCells="1"/>
  <mergeCells count="8">
    <mergeCell ref="A23:Q23"/>
    <mergeCell ref="A24:Q24"/>
    <mergeCell ref="A1:Q1"/>
    <mergeCell ref="A2:Q2"/>
    <mergeCell ref="A3:Q3"/>
    <mergeCell ref="A4:Q4"/>
    <mergeCell ref="A5:Q5"/>
    <mergeCell ref="A22:Q22"/>
  </mergeCells>
  <pageMargins left="0.5" right="0.5" top="0.5" bottom="0.75" header="0.5" footer="0.5"/>
  <pageSetup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="130" zoomScaleNormal="130" workbookViewId="0">
      <selection activeCell="A19" sqref="A19:O19"/>
    </sheetView>
  </sheetViews>
  <sheetFormatPr defaultColWidth="7.5546875" defaultRowHeight="13.2"/>
  <cols>
    <col min="1" max="1" width="18" style="106" customWidth="1"/>
    <col min="2" max="2" width="1.5546875" style="106" customWidth="1"/>
    <col min="3" max="3" width="8.44140625" style="106" customWidth="1"/>
    <col min="4" max="4" width="1.5546875" style="106" customWidth="1"/>
    <col min="5" max="5" width="8.44140625" style="106" customWidth="1"/>
    <col min="6" max="6" width="1.5546875" style="106" customWidth="1"/>
    <col min="7" max="7" width="8.44140625" style="106" customWidth="1"/>
    <col min="8" max="8" width="1.5546875" style="106" customWidth="1"/>
    <col min="9" max="9" width="8.44140625" style="106" customWidth="1"/>
    <col min="10" max="10" width="2" style="106" customWidth="1"/>
    <col min="11" max="11" width="8.44140625" style="106" customWidth="1"/>
    <col min="12" max="12" width="1.5546875" style="106" customWidth="1"/>
    <col min="13" max="13" width="8.44140625" style="106" customWidth="1"/>
    <col min="14" max="14" width="1.5546875" style="106" customWidth="1"/>
    <col min="15" max="15" width="8.44140625" style="106" customWidth="1"/>
    <col min="16" max="16384" width="7.5546875" style="110"/>
  </cols>
  <sheetData>
    <row r="1" spans="1:15" ht="11.25" customHeight="1">
      <c r="A1" s="484" t="s">
        <v>279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</row>
    <row r="2" spans="1:15" ht="12.6" customHeight="1">
      <c r="A2" s="481" t="s">
        <v>278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</row>
    <row r="3" spans="1:15" ht="11.25" customHeight="1">
      <c r="A3" s="481"/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</row>
    <row r="4" spans="1:15" ht="11.25" customHeight="1">
      <c r="A4" s="481" t="s">
        <v>244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</row>
    <row r="5" spans="1:15" ht="11.25" customHeight="1">
      <c r="A5" s="483"/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</row>
    <row r="6" spans="1:15" ht="12" customHeight="1">
      <c r="A6" s="198" t="s">
        <v>3</v>
      </c>
      <c r="B6" s="198"/>
      <c r="C6" s="111">
        <v>2005</v>
      </c>
      <c r="D6" s="111"/>
      <c r="E6" s="111">
        <v>2010</v>
      </c>
      <c r="F6" s="112"/>
      <c r="G6" s="111">
        <v>2013</v>
      </c>
      <c r="H6" s="112"/>
      <c r="I6" s="111">
        <v>2014</v>
      </c>
      <c r="J6" s="112"/>
      <c r="K6" s="111" t="s">
        <v>243</v>
      </c>
      <c r="L6" s="112"/>
      <c r="M6" s="111" t="s">
        <v>242</v>
      </c>
      <c r="N6" s="112"/>
      <c r="O6" s="111" t="s">
        <v>241</v>
      </c>
    </row>
    <row r="7" spans="1:15" s="115" customFormat="1" ht="11.25" customHeight="1">
      <c r="A7" s="195" t="s">
        <v>17</v>
      </c>
      <c r="B7" s="384"/>
      <c r="C7" s="156">
        <v>110</v>
      </c>
      <c r="D7" s="156"/>
      <c r="E7" s="154" t="s">
        <v>37</v>
      </c>
      <c r="F7" s="156"/>
      <c r="G7" s="154" t="s">
        <v>37</v>
      </c>
      <c r="H7" s="133"/>
      <c r="I7" s="154" t="s">
        <v>37</v>
      </c>
      <c r="J7" s="133"/>
      <c r="K7" s="154" t="s">
        <v>37</v>
      </c>
      <c r="L7" s="133"/>
      <c r="M7" s="154" t="s">
        <v>37</v>
      </c>
      <c r="N7" s="133"/>
      <c r="O7" s="154" t="s">
        <v>37</v>
      </c>
    </row>
    <row r="8" spans="1:15" s="115" customFormat="1" ht="11.25" customHeight="1">
      <c r="A8" s="195" t="s">
        <v>22</v>
      </c>
      <c r="B8" s="384"/>
      <c r="C8" s="107">
        <v>60</v>
      </c>
      <c r="D8" s="183"/>
      <c r="E8" s="154">
        <v>150</v>
      </c>
      <c r="F8" s="183"/>
      <c r="G8" s="154">
        <v>130</v>
      </c>
      <c r="H8" s="133"/>
      <c r="I8" s="154">
        <v>130</v>
      </c>
      <c r="J8" s="133"/>
      <c r="K8" s="154">
        <v>730</v>
      </c>
      <c r="L8" s="133"/>
      <c r="M8" s="154">
        <v>1700</v>
      </c>
      <c r="N8" s="133"/>
      <c r="O8" s="154">
        <v>1700</v>
      </c>
    </row>
    <row r="9" spans="1:15" s="115" customFormat="1" ht="11.25" customHeight="1">
      <c r="A9" s="195" t="s">
        <v>28</v>
      </c>
      <c r="B9" s="384"/>
      <c r="C9" s="154" t="s">
        <v>148</v>
      </c>
      <c r="D9" s="156"/>
      <c r="E9" s="154">
        <v>290</v>
      </c>
      <c r="F9" s="156"/>
      <c r="G9" s="133">
        <v>400</v>
      </c>
      <c r="H9" s="133"/>
      <c r="I9" s="133">
        <v>410</v>
      </c>
      <c r="J9" s="133"/>
      <c r="K9" s="133">
        <v>410</v>
      </c>
      <c r="L9" s="133"/>
      <c r="M9" s="133">
        <v>410</v>
      </c>
      <c r="N9" s="133"/>
      <c r="O9" s="133">
        <v>410</v>
      </c>
    </row>
    <row r="10" spans="1:15" s="115" customFormat="1" ht="11.25" customHeight="1">
      <c r="A10" s="195" t="s">
        <v>34</v>
      </c>
      <c r="B10" s="384"/>
      <c r="C10" s="107">
        <v>1</v>
      </c>
      <c r="D10" s="107"/>
      <c r="E10" s="154">
        <v>5</v>
      </c>
      <c r="F10" s="156"/>
      <c r="G10" s="194">
        <v>9</v>
      </c>
      <c r="H10" s="133"/>
      <c r="I10" s="194">
        <v>10</v>
      </c>
      <c r="J10" s="133"/>
      <c r="K10" s="196">
        <v>15</v>
      </c>
      <c r="L10" s="133"/>
      <c r="M10" s="196">
        <v>20</v>
      </c>
      <c r="N10" s="133"/>
      <c r="O10" s="196">
        <v>25</v>
      </c>
    </row>
    <row r="11" spans="1:15" s="115" customFormat="1" ht="11.25" customHeight="1">
      <c r="A11" s="195" t="s">
        <v>41</v>
      </c>
      <c r="B11" s="384"/>
      <c r="C11" s="194">
        <v>100</v>
      </c>
      <c r="D11" s="156"/>
      <c r="E11" s="154">
        <v>100</v>
      </c>
      <c r="F11" s="157"/>
      <c r="G11" s="194">
        <v>450</v>
      </c>
      <c r="H11" s="133"/>
      <c r="I11" s="194">
        <v>520</v>
      </c>
      <c r="J11" s="133"/>
      <c r="K11" s="197">
        <v>540</v>
      </c>
      <c r="L11" s="197"/>
      <c r="M11" s="197">
        <v>540</v>
      </c>
      <c r="N11" s="197"/>
      <c r="O11" s="197">
        <v>540</v>
      </c>
    </row>
    <row r="12" spans="1:15" s="115" customFormat="1" ht="11.25" customHeight="1">
      <c r="A12" s="195" t="s">
        <v>43</v>
      </c>
      <c r="B12" s="384"/>
      <c r="C12" s="194" t="s">
        <v>37</v>
      </c>
      <c r="D12" s="156"/>
      <c r="E12" s="154">
        <v>15</v>
      </c>
      <c r="F12" s="157"/>
      <c r="G12" s="154">
        <v>15</v>
      </c>
      <c r="H12" s="133"/>
      <c r="I12" s="154">
        <v>15</v>
      </c>
      <c r="J12" s="133"/>
      <c r="K12" s="154">
        <v>15</v>
      </c>
      <c r="L12" s="157"/>
      <c r="M12" s="154">
        <v>15</v>
      </c>
      <c r="N12" s="133"/>
      <c r="O12" s="154">
        <v>15</v>
      </c>
    </row>
    <row r="13" spans="1:15" s="115" customFormat="1" ht="11.25" customHeight="1">
      <c r="A13" s="195" t="s">
        <v>267</v>
      </c>
      <c r="B13" s="384"/>
      <c r="C13" s="107">
        <v>9494</v>
      </c>
      <c r="D13" s="107"/>
      <c r="E13" s="154">
        <v>7617</v>
      </c>
      <c r="F13" s="183"/>
      <c r="G13" s="107">
        <v>7254</v>
      </c>
      <c r="H13" s="133"/>
      <c r="I13" s="107">
        <v>6600</v>
      </c>
      <c r="J13" s="133"/>
      <c r="K13" s="107">
        <v>8100</v>
      </c>
      <c r="L13" s="133"/>
      <c r="M13" s="107">
        <v>8100</v>
      </c>
      <c r="N13" s="133"/>
      <c r="O13" s="107">
        <v>9100</v>
      </c>
    </row>
    <row r="14" spans="1:15" s="115" customFormat="1" ht="11.25" customHeight="1">
      <c r="A14" s="195" t="s">
        <v>53</v>
      </c>
      <c r="B14" s="384"/>
      <c r="C14" s="194" t="s">
        <v>37</v>
      </c>
      <c r="D14" s="107"/>
      <c r="E14" s="154">
        <v>190</v>
      </c>
      <c r="F14" s="183"/>
      <c r="G14" s="154">
        <v>180</v>
      </c>
      <c r="H14" s="133"/>
      <c r="I14" s="154">
        <v>190</v>
      </c>
      <c r="J14" s="133"/>
      <c r="K14" s="196">
        <v>200</v>
      </c>
      <c r="L14" s="133"/>
      <c r="M14" s="196">
        <v>200</v>
      </c>
      <c r="N14" s="133"/>
      <c r="O14" s="196">
        <v>1000</v>
      </c>
    </row>
    <row r="15" spans="1:15" s="115" customFormat="1" ht="11.25" customHeight="1">
      <c r="A15" s="195" t="s">
        <v>55</v>
      </c>
      <c r="B15" s="384"/>
      <c r="C15" s="194">
        <v>30</v>
      </c>
      <c r="D15" s="107"/>
      <c r="E15" s="154">
        <v>59</v>
      </c>
      <c r="F15" s="156"/>
      <c r="G15" s="133">
        <v>64</v>
      </c>
      <c r="H15" s="133"/>
      <c r="I15" s="133">
        <v>67</v>
      </c>
      <c r="J15" s="133"/>
      <c r="K15" s="133">
        <v>70</v>
      </c>
      <c r="L15" s="133"/>
      <c r="M15" s="133">
        <v>170</v>
      </c>
      <c r="N15" s="133"/>
      <c r="O15" s="133">
        <v>370</v>
      </c>
    </row>
    <row r="16" spans="1:15" ht="11.25" customHeight="1">
      <c r="A16" s="195" t="s">
        <v>56</v>
      </c>
      <c r="B16" s="384"/>
      <c r="C16" s="107" t="s">
        <v>148</v>
      </c>
      <c r="D16" s="107"/>
      <c r="E16" s="154">
        <v>40</v>
      </c>
      <c r="F16" s="156"/>
      <c r="G16" s="194">
        <v>55</v>
      </c>
      <c r="H16" s="133"/>
      <c r="I16" s="194">
        <v>58</v>
      </c>
      <c r="J16" s="133"/>
      <c r="K16" s="194">
        <v>58</v>
      </c>
      <c r="L16" s="133"/>
      <c r="M16" s="194">
        <v>58</v>
      </c>
      <c r="N16" s="133"/>
      <c r="O16" s="194">
        <v>58</v>
      </c>
    </row>
    <row r="17" spans="1:15" ht="11.25" customHeight="1">
      <c r="A17" s="195" t="s">
        <v>57</v>
      </c>
      <c r="B17" s="384"/>
      <c r="C17" s="194">
        <v>107</v>
      </c>
      <c r="D17" s="107"/>
      <c r="E17" s="194">
        <v>14</v>
      </c>
      <c r="F17" s="183"/>
      <c r="G17" s="194">
        <v>15</v>
      </c>
      <c r="H17" s="133"/>
      <c r="I17" s="194">
        <v>15</v>
      </c>
      <c r="J17" s="133"/>
      <c r="K17" s="154">
        <v>500</v>
      </c>
      <c r="L17" s="133"/>
      <c r="M17" s="154">
        <v>750</v>
      </c>
      <c r="N17" s="133"/>
      <c r="O17" s="154">
        <v>1200</v>
      </c>
    </row>
    <row r="18" spans="1:15" ht="11.25" customHeight="1">
      <c r="A18" s="101" t="s">
        <v>151</v>
      </c>
      <c r="B18" s="193"/>
      <c r="C18" s="174">
        <v>9900</v>
      </c>
      <c r="D18" s="174"/>
      <c r="E18" s="174">
        <v>8480</v>
      </c>
      <c r="F18" s="174"/>
      <c r="G18" s="174">
        <v>8570</v>
      </c>
      <c r="H18" s="177"/>
      <c r="I18" s="174">
        <v>8020</v>
      </c>
      <c r="J18" s="177"/>
      <c r="K18" s="174">
        <v>11000</v>
      </c>
      <c r="L18" s="177"/>
      <c r="M18" s="174">
        <v>12000</v>
      </c>
      <c r="N18" s="177"/>
      <c r="O18" s="174">
        <v>14000</v>
      </c>
    </row>
    <row r="19" spans="1:15" ht="12" customHeight="1">
      <c r="A19" s="463" t="s">
        <v>308</v>
      </c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463"/>
      <c r="N19" s="463"/>
      <c r="O19" s="463"/>
    </row>
    <row r="20" spans="1:15" ht="12" customHeight="1">
      <c r="A20" s="472" t="s">
        <v>239</v>
      </c>
      <c r="B20" s="472"/>
      <c r="C20" s="472"/>
      <c r="D20" s="472"/>
      <c r="E20" s="472"/>
      <c r="F20" s="472"/>
      <c r="G20" s="472"/>
      <c r="H20" s="472"/>
      <c r="I20" s="472"/>
      <c r="J20" s="472"/>
      <c r="K20" s="472"/>
      <c r="L20" s="472"/>
      <c r="M20" s="472"/>
      <c r="N20" s="472"/>
      <c r="O20" s="472"/>
    </row>
    <row r="21" spans="1:15">
      <c r="A21" s="97"/>
      <c r="B21" s="97"/>
      <c r="C21" s="97"/>
      <c r="D21" s="97"/>
      <c r="E21" s="97"/>
      <c r="F21" s="97"/>
      <c r="G21" s="192"/>
      <c r="H21" s="191"/>
      <c r="I21" s="191"/>
      <c r="J21" s="191"/>
      <c r="K21" s="97"/>
      <c r="L21" s="97"/>
      <c r="M21" s="97"/>
      <c r="N21" s="97"/>
      <c r="O21" s="190"/>
    </row>
    <row r="22" spans="1:15" hidden="1">
      <c r="C22" s="172">
        <f>SUM(C7:C17)</f>
        <v>9902</v>
      </c>
      <c r="D22" s="172"/>
      <c r="E22" s="172">
        <f>SUM(E7:E17)</f>
        <v>8480</v>
      </c>
      <c r="F22" s="172"/>
      <c r="G22" s="172">
        <f>SUM(G7:G17)</f>
        <v>8572</v>
      </c>
      <c r="H22" s="189"/>
      <c r="I22" s="172">
        <f>SUM(I7:I17)</f>
        <v>8015</v>
      </c>
      <c r="J22" s="189"/>
      <c r="K22" s="172">
        <f>SUM(K7:K17)</f>
        <v>10638</v>
      </c>
      <c r="L22" s="189"/>
      <c r="M22" s="172">
        <f>SUM(M7:M17)</f>
        <v>11963</v>
      </c>
      <c r="N22" s="189"/>
      <c r="O22" s="172">
        <f>SUM(O7:O17)</f>
        <v>14418</v>
      </c>
    </row>
  </sheetData>
  <sheetProtection selectLockedCells="1" selectUnlockedCells="1"/>
  <mergeCells count="7">
    <mergeCell ref="A20:O20"/>
    <mergeCell ref="A1:O1"/>
    <mergeCell ref="A2:O2"/>
    <mergeCell ref="A3:O3"/>
    <mergeCell ref="A4:O4"/>
    <mergeCell ref="A5:O5"/>
    <mergeCell ref="A19:O19"/>
  </mergeCells>
  <pageMargins left="0.5" right="0.5" top="0.5" bottom="0.75" header="0.5" footer="0.5"/>
  <pageSetup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0"/>
  <sheetViews>
    <sheetView zoomScale="130" zoomScaleNormal="130" workbookViewId="0">
      <selection sqref="A1:O1"/>
    </sheetView>
  </sheetViews>
  <sheetFormatPr defaultColWidth="11.5546875" defaultRowHeight="13.2"/>
  <cols>
    <col min="1" max="1" width="18" style="200" customWidth="1"/>
    <col min="2" max="2" width="1.5546875" style="200" customWidth="1"/>
    <col min="3" max="3" width="8.44140625" style="200" customWidth="1"/>
    <col min="4" max="4" width="1.5546875" style="200" customWidth="1"/>
    <col min="5" max="5" width="8.44140625" style="200" customWidth="1"/>
    <col min="6" max="6" width="1.5546875" style="200" customWidth="1"/>
    <col min="7" max="7" width="8.44140625" style="200" customWidth="1"/>
    <col min="8" max="8" width="1.5546875" style="200" customWidth="1"/>
    <col min="9" max="9" width="8.44140625" style="200" customWidth="1"/>
    <col min="10" max="10" width="2" style="200" customWidth="1"/>
    <col min="11" max="11" width="8.44140625" style="200" customWidth="1"/>
    <col min="12" max="12" width="1.5546875" style="200" customWidth="1"/>
    <col min="13" max="13" width="8.44140625" style="200" customWidth="1"/>
    <col min="14" max="14" width="1.5546875" style="200" customWidth="1"/>
    <col min="15" max="15" width="8.44140625" style="200" customWidth="1"/>
    <col min="16" max="19" width="9.109375" style="200" customWidth="1"/>
    <col min="20" max="20" width="9.109375" style="200" hidden="1" customWidth="1"/>
    <col min="21" max="251" width="9.109375" style="200" customWidth="1"/>
    <col min="252" max="16384" width="11.5546875" style="199"/>
  </cols>
  <sheetData>
    <row r="1" spans="1:20" ht="11.25" customHeight="1">
      <c r="A1" s="484" t="s">
        <v>281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</row>
    <row r="2" spans="1:20" ht="12.6" customHeight="1">
      <c r="A2" s="481" t="s">
        <v>280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</row>
    <row r="3" spans="1:20" ht="11.25" customHeight="1">
      <c r="A3" s="481"/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</row>
    <row r="4" spans="1:20" ht="11.25" customHeight="1">
      <c r="A4" s="481" t="s">
        <v>249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</row>
    <row r="5" spans="1:20" ht="11.25" customHeight="1">
      <c r="A5" s="486"/>
      <c r="B5" s="486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</row>
    <row r="6" spans="1:20" ht="12" customHeight="1">
      <c r="A6" s="129" t="s">
        <v>3</v>
      </c>
      <c r="B6" s="126"/>
      <c r="C6" s="111">
        <v>2005</v>
      </c>
      <c r="D6" s="111"/>
      <c r="E6" s="111">
        <v>2010</v>
      </c>
      <c r="F6" s="112"/>
      <c r="G6" s="111">
        <v>2013</v>
      </c>
      <c r="H6" s="112"/>
      <c r="I6" s="111">
        <v>2014</v>
      </c>
      <c r="J6" s="112"/>
      <c r="K6" s="111" t="s">
        <v>243</v>
      </c>
      <c r="L6" s="112"/>
      <c r="M6" s="111" t="s">
        <v>242</v>
      </c>
      <c r="N6" s="112"/>
      <c r="O6" s="111" t="s">
        <v>241</v>
      </c>
    </row>
    <row r="7" spans="1:20" s="207" customFormat="1" ht="11.25" customHeight="1">
      <c r="A7" s="126" t="s">
        <v>8</v>
      </c>
      <c r="B7" s="128"/>
      <c r="C7" s="121">
        <v>39335</v>
      </c>
      <c r="D7" s="121"/>
      <c r="E7" s="121">
        <v>24931</v>
      </c>
      <c r="F7" s="121"/>
      <c r="G7" s="121">
        <v>22848</v>
      </c>
      <c r="H7" s="121"/>
      <c r="I7" s="121">
        <v>14958</v>
      </c>
      <c r="J7" s="121"/>
      <c r="K7" s="121">
        <v>16000</v>
      </c>
      <c r="L7" s="121"/>
      <c r="M7" s="121">
        <v>16000</v>
      </c>
      <c r="N7" s="121"/>
      <c r="O7" s="121">
        <v>16000</v>
      </c>
      <c r="P7" s="205"/>
      <c r="Q7" s="205"/>
      <c r="T7" s="93">
        <f>(O7/O$16)*100</f>
        <v>7.5829383886255926</v>
      </c>
    </row>
    <row r="8" spans="1:20" s="207" customFormat="1" ht="11.25" customHeight="1">
      <c r="A8" s="126" t="s">
        <v>31</v>
      </c>
      <c r="B8" s="125"/>
      <c r="C8" s="127" t="s">
        <v>148</v>
      </c>
      <c r="D8" s="127"/>
      <c r="E8" s="127" t="s">
        <v>148</v>
      </c>
      <c r="F8" s="127"/>
      <c r="G8" s="127">
        <v>31000</v>
      </c>
      <c r="H8" s="127"/>
      <c r="I8" s="127">
        <v>43000</v>
      </c>
      <c r="J8" s="127"/>
      <c r="K8" s="127">
        <v>57000</v>
      </c>
      <c r="L8" s="121"/>
      <c r="M8" s="127">
        <v>63000</v>
      </c>
      <c r="N8" s="121"/>
      <c r="O8" s="127">
        <v>63000</v>
      </c>
      <c r="P8" s="206"/>
      <c r="Q8" s="205"/>
      <c r="T8" s="93">
        <f>(O8/O$16)*100</f>
        <v>29.857819905213269</v>
      </c>
    </row>
    <row r="9" spans="1:20" s="207" customFormat="1" ht="11.25" customHeight="1">
      <c r="A9" s="126" t="s">
        <v>49</v>
      </c>
      <c r="B9" s="125"/>
      <c r="C9" s="121">
        <v>42392</v>
      </c>
      <c r="D9" s="121"/>
      <c r="E9" s="121">
        <v>39960</v>
      </c>
      <c r="F9" s="121"/>
      <c r="G9" s="121">
        <v>51208</v>
      </c>
      <c r="H9" s="121"/>
      <c r="I9" s="121">
        <v>54956</v>
      </c>
      <c r="J9" s="121"/>
      <c r="K9" s="208">
        <v>59000</v>
      </c>
      <c r="L9" s="121"/>
      <c r="M9" s="208">
        <v>60000</v>
      </c>
      <c r="N9" s="121"/>
      <c r="O9" s="208">
        <v>75000</v>
      </c>
      <c r="P9" s="205"/>
      <c r="Q9" s="205"/>
      <c r="T9" s="93">
        <f>(O9/O$16)*100</f>
        <v>35.545023696682463</v>
      </c>
    </row>
    <row r="10" spans="1:20" ht="11.25" customHeight="1">
      <c r="A10" s="126" t="s">
        <v>56</v>
      </c>
      <c r="B10" s="125"/>
      <c r="C10" s="127" t="s">
        <v>148</v>
      </c>
      <c r="D10" s="127"/>
      <c r="E10" s="127">
        <v>2482</v>
      </c>
      <c r="F10" s="127"/>
      <c r="G10" s="127" t="s">
        <v>148</v>
      </c>
      <c r="H10" s="127"/>
      <c r="I10" s="127" t="s">
        <v>148</v>
      </c>
      <c r="J10" s="127"/>
      <c r="K10" s="127">
        <v>4800</v>
      </c>
      <c r="L10" s="121"/>
      <c r="M10" s="124">
        <v>27000</v>
      </c>
      <c r="N10" s="121"/>
      <c r="O10" s="124">
        <v>38000</v>
      </c>
      <c r="P10" s="206"/>
      <c r="Q10" s="206"/>
      <c r="T10" s="93">
        <f>(O10/O$16)*100</f>
        <v>18.009478672985782</v>
      </c>
    </row>
    <row r="11" spans="1:20" ht="11.25" customHeight="1">
      <c r="A11" s="126" t="s">
        <v>57</v>
      </c>
      <c r="B11" s="125"/>
      <c r="C11" s="121">
        <v>8556</v>
      </c>
      <c r="D11" s="121"/>
      <c r="E11" s="121">
        <v>6200</v>
      </c>
      <c r="F11" s="121"/>
      <c r="G11" s="121">
        <v>12962</v>
      </c>
      <c r="H11" s="121"/>
      <c r="I11" s="121">
        <v>16633</v>
      </c>
      <c r="J11" s="121"/>
      <c r="K11" s="124">
        <v>17000</v>
      </c>
      <c r="L11" s="121"/>
      <c r="M11" s="124">
        <v>18000</v>
      </c>
      <c r="N11" s="121"/>
      <c r="O11" s="124">
        <v>19000</v>
      </c>
      <c r="P11" s="205"/>
      <c r="Q11" s="205"/>
      <c r="T11" s="93">
        <f>(O11/O$16)*100</f>
        <v>9.0047393364928912</v>
      </c>
    </row>
    <row r="12" spans="1:20" ht="11.25" customHeight="1">
      <c r="A12" s="123" t="s">
        <v>151</v>
      </c>
      <c r="B12" s="122"/>
      <c r="C12" s="120">
        <v>90400</v>
      </c>
      <c r="D12" s="120"/>
      <c r="E12" s="120">
        <v>73600</v>
      </c>
      <c r="F12" s="120"/>
      <c r="G12" s="120">
        <v>118000</v>
      </c>
      <c r="H12" s="120"/>
      <c r="I12" s="120">
        <v>130000</v>
      </c>
      <c r="J12" s="120"/>
      <c r="K12" s="120">
        <v>150000</v>
      </c>
      <c r="L12" s="120"/>
      <c r="M12" s="120">
        <v>180000</v>
      </c>
      <c r="N12" s="120"/>
      <c r="O12" s="120">
        <v>210000</v>
      </c>
    </row>
    <row r="13" spans="1:20" ht="12" customHeight="1">
      <c r="A13" s="463" t="s">
        <v>252</v>
      </c>
      <c r="B13" s="463"/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/>
    </row>
    <row r="14" spans="1:20" ht="12" customHeight="1">
      <c r="A14" s="485" t="s">
        <v>239</v>
      </c>
      <c r="B14" s="485"/>
      <c r="C14" s="485"/>
      <c r="D14" s="485"/>
      <c r="E14" s="485"/>
      <c r="F14" s="485"/>
      <c r="G14" s="485"/>
      <c r="H14" s="485"/>
      <c r="I14" s="485"/>
      <c r="J14" s="485"/>
      <c r="K14" s="485"/>
      <c r="L14" s="485"/>
      <c r="M14" s="485"/>
      <c r="N14" s="485"/>
      <c r="O14" s="485"/>
    </row>
    <row r="15" spans="1:20" ht="10.95" customHeight="1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</row>
    <row r="16" spans="1:20" hidden="1">
      <c r="C16" s="204">
        <f>SUM(C7:C11)</f>
        <v>90283</v>
      </c>
      <c r="D16" s="204"/>
      <c r="E16" s="204">
        <f>SUM(E7:E11)</f>
        <v>73573</v>
      </c>
      <c r="F16" s="204"/>
      <c r="G16" s="204">
        <f>SUM(G7:G11)</f>
        <v>118018</v>
      </c>
      <c r="H16" s="204"/>
      <c r="I16" s="204">
        <f>SUM(I7:I11)</f>
        <v>129547</v>
      </c>
      <c r="J16" s="204"/>
      <c r="K16" s="204">
        <f>SUM(K7:K11)</f>
        <v>153800</v>
      </c>
      <c r="L16" s="204"/>
      <c r="M16" s="204">
        <f>SUM(M7:M11)</f>
        <v>184000</v>
      </c>
      <c r="N16" s="204"/>
      <c r="O16" s="204">
        <f>SUM(O7:O11)</f>
        <v>211000</v>
      </c>
    </row>
    <row r="18" spans="1:15">
      <c r="A18" s="203"/>
      <c r="B18" s="203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</row>
    <row r="19" spans="1:15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</row>
    <row r="20" spans="1:15">
      <c r="A20" s="201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</row>
  </sheetData>
  <sheetProtection selectLockedCells="1" selectUnlockedCells="1"/>
  <mergeCells count="7">
    <mergeCell ref="A14:O14"/>
    <mergeCell ref="A1:O1"/>
    <mergeCell ref="A2:O2"/>
    <mergeCell ref="A3:O3"/>
    <mergeCell ref="A4:O4"/>
    <mergeCell ref="A5:O5"/>
    <mergeCell ref="A13:O13"/>
  </mergeCells>
  <pageMargins left="0.5" right="0.5" top="0.5" bottom="0.75" header="0.5" footer="0.5"/>
  <pageSetup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="130" zoomScaleNormal="130" workbookViewId="0">
      <selection sqref="A1:O1"/>
    </sheetView>
  </sheetViews>
  <sheetFormatPr defaultColWidth="7.5546875" defaultRowHeight="10.199999999999999"/>
  <cols>
    <col min="1" max="1" width="18" style="106" customWidth="1"/>
    <col min="2" max="2" width="1.5546875" style="106" customWidth="1"/>
    <col min="3" max="3" width="8.44140625" style="106" customWidth="1"/>
    <col min="4" max="4" width="1.5546875" style="106" customWidth="1"/>
    <col min="5" max="5" width="8.44140625" style="106" customWidth="1"/>
    <col min="6" max="6" width="1.5546875" style="106" customWidth="1"/>
    <col min="7" max="7" width="8.44140625" style="106" customWidth="1"/>
    <col min="8" max="8" width="1.5546875" style="106" customWidth="1"/>
    <col min="9" max="9" width="8.44140625" style="106" customWidth="1"/>
    <col min="10" max="10" width="2" style="106" customWidth="1"/>
    <col min="11" max="11" width="8.44140625" style="106" customWidth="1"/>
    <col min="12" max="12" width="1.5546875" style="106" customWidth="1"/>
    <col min="13" max="13" width="8.44140625" style="106" customWidth="1"/>
    <col min="14" max="14" width="1.5546875" style="106" customWidth="1"/>
    <col min="15" max="15" width="8.44140625" style="106" customWidth="1"/>
    <col min="16" max="16" width="7.5546875" style="106"/>
    <col min="17" max="18" width="7.5546875" style="106" hidden="1" customWidth="1"/>
    <col min="19" max="16384" width="7.5546875" style="106"/>
  </cols>
  <sheetData>
    <row r="1" spans="1:18" ht="11.25" customHeight="1">
      <c r="A1" s="480" t="s">
        <v>282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</row>
    <row r="2" spans="1:18" ht="12.6" customHeight="1">
      <c r="A2" s="480" t="s">
        <v>309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</row>
    <row r="3" spans="1:18" ht="11.25" customHeight="1">
      <c r="A3" s="480"/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</row>
    <row r="4" spans="1:18" ht="11.25" customHeight="1">
      <c r="A4" s="480" t="s">
        <v>260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</row>
    <row r="5" spans="1:18" ht="11.25" customHeight="1">
      <c r="A5" s="487"/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</row>
    <row r="6" spans="1:18" ht="12" customHeight="1">
      <c r="A6" s="198" t="s">
        <v>3</v>
      </c>
      <c r="B6" s="198"/>
      <c r="C6" s="111">
        <v>2005</v>
      </c>
      <c r="D6" s="111"/>
      <c r="E6" s="111">
        <v>2010</v>
      </c>
      <c r="F6" s="112"/>
      <c r="G6" s="111">
        <v>2013</v>
      </c>
      <c r="H6" s="112"/>
      <c r="I6" s="111">
        <v>2014</v>
      </c>
      <c r="J6" s="112"/>
      <c r="K6" s="111" t="s">
        <v>243</v>
      </c>
      <c r="L6" s="112"/>
      <c r="M6" s="111" t="s">
        <v>242</v>
      </c>
      <c r="N6" s="112"/>
      <c r="O6" s="111" t="s">
        <v>241</v>
      </c>
    </row>
    <row r="7" spans="1:18" s="150" customFormat="1" ht="11.25" customHeight="1">
      <c r="A7" s="195" t="s">
        <v>8</v>
      </c>
      <c r="B7" s="384"/>
      <c r="C7" s="107" t="s">
        <v>37</v>
      </c>
      <c r="D7" s="213"/>
      <c r="E7" s="213">
        <v>3328</v>
      </c>
      <c r="F7" s="213"/>
      <c r="G7" s="185">
        <v>1740</v>
      </c>
      <c r="H7" s="213"/>
      <c r="I7" s="185">
        <v>1120</v>
      </c>
      <c r="J7" s="213"/>
      <c r="K7" s="185">
        <v>1200</v>
      </c>
      <c r="L7" s="213"/>
      <c r="M7" s="185">
        <v>1200</v>
      </c>
      <c r="N7" s="213"/>
      <c r="O7" s="185">
        <v>1200</v>
      </c>
      <c r="R7" s="93">
        <f>(I7/I$14)*100</f>
        <v>1.6076247344548429</v>
      </c>
    </row>
    <row r="8" spans="1:18" ht="11.25" customHeight="1">
      <c r="A8" s="195" t="s">
        <v>49</v>
      </c>
      <c r="B8" s="384"/>
      <c r="C8" s="213">
        <v>82961</v>
      </c>
      <c r="D8" s="213"/>
      <c r="E8" s="213">
        <v>82222</v>
      </c>
      <c r="F8" s="213"/>
      <c r="G8" s="213">
        <v>76008</v>
      </c>
      <c r="H8" s="213"/>
      <c r="I8" s="213">
        <v>58410</v>
      </c>
      <c r="J8" s="213"/>
      <c r="K8" s="185">
        <v>87000</v>
      </c>
      <c r="L8" s="213"/>
      <c r="M8" s="185">
        <v>90000</v>
      </c>
      <c r="N8" s="213"/>
      <c r="O8" s="185">
        <v>105000</v>
      </c>
      <c r="R8" s="93">
        <f>(I8/I$14)*100</f>
        <v>83.840500660274444</v>
      </c>
    </row>
    <row r="9" spans="1:18" ht="11.25" customHeight="1">
      <c r="A9" s="195" t="s">
        <v>57</v>
      </c>
      <c r="B9" s="384"/>
      <c r="C9" s="213">
        <v>3879</v>
      </c>
      <c r="D9" s="213"/>
      <c r="E9" s="213">
        <v>6916</v>
      </c>
      <c r="F9" s="213"/>
      <c r="G9" s="185">
        <v>10153</v>
      </c>
      <c r="H9" s="213"/>
      <c r="I9" s="185">
        <v>10138</v>
      </c>
      <c r="J9" s="213"/>
      <c r="K9" s="185">
        <v>10000</v>
      </c>
      <c r="L9" s="213"/>
      <c r="M9" s="185">
        <v>14000</v>
      </c>
      <c r="N9" s="213"/>
      <c r="O9" s="185">
        <v>16000</v>
      </c>
      <c r="R9" s="93">
        <f>(I9/I$14)*100</f>
        <v>14.551874605270712</v>
      </c>
    </row>
    <row r="10" spans="1:18" ht="11.25" customHeight="1">
      <c r="A10" s="101" t="s">
        <v>151</v>
      </c>
      <c r="B10" s="193"/>
      <c r="C10" s="212">
        <v>86800</v>
      </c>
      <c r="D10" s="212"/>
      <c r="E10" s="212">
        <v>92500</v>
      </c>
      <c r="F10" s="212"/>
      <c r="G10" s="212">
        <v>87900</v>
      </c>
      <c r="H10" s="212"/>
      <c r="I10" s="212">
        <v>69700</v>
      </c>
      <c r="J10" s="212"/>
      <c r="K10" s="212">
        <v>98000</v>
      </c>
      <c r="L10" s="212"/>
      <c r="M10" s="212">
        <v>105000</v>
      </c>
      <c r="N10" s="212"/>
      <c r="O10" s="212">
        <v>120000</v>
      </c>
      <c r="P10" s="93"/>
      <c r="Q10" s="93">
        <f>(((O14/I14)^(1/6))*100)-100</f>
        <v>9.8178601725126242</v>
      </c>
      <c r="R10" s="93">
        <f>((I14-G14)/G14)*100</f>
        <v>-20.742653667193775</v>
      </c>
    </row>
    <row r="11" spans="1:18" ht="12" customHeight="1">
      <c r="A11" s="463" t="s">
        <v>418</v>
      </c>
      <c r="B11" s="463"/>
      <c r="C11" s="463">
        <v>86840</v>
      </c>
      <c r="D11" s="463"/>
      <c r="E11" s="463"/>
      <c r="F11" s="463"/>
      <c r="G11" s="463"/>
      <c r="H11" s="463"/>
      <c r="I11" s="463"/>
      <c r="J11" s="463"/>
      <c r="K11" s="463"/>
      <c r="L11" s="463"/>
      <c r="M11" s="463"/>
      <c r="N11" s="463"/>
      <c r="O11" s="463"/>
    </row>
    <row r="12" spans="1:18" ht="12" customHeight="1">
      <c r="A12" s="472" t="s">
        <v>239</v>
      </c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</row>
    <row r="13" spans="1:18" ht="10.95" customHeight="1">
      <c r="A13" s="210"/>
      <c r="B13" s="97"/>
      <c r="C13" s="97"/>
      <c r="D13" s="97"/>
      <c r="E13" s="97"/>
      <c r="F13" s="97"/>
      <c r="G13" s="192"/>
      <c r="H13" s="192"/>
      <c r="I13" s="192"/>
      <c r="J13" s="192"/>
      <c r="K13" s="192"/>
      <c r="L13" s="192"/>
      <c r="M13" s="192"/>
      <c r="N13" s="192"/>
      <c r="O13" s="192"/>
    </row>
    <row r="14" spans="1:18" ht="10.95" hidden="1" customHeight="1">
      <c r="A14" s="210"/>
      <c r="B14" s="97"/>
      <c r="C14" s="211">
        <f>SUM(C8:C9)</f>
        <v>86840</v>
      </c>
      <c r="D14" s="211"/>
      <c r="E14" s="211">
        <f>SUM(E7:E9)</f>
        <v>92466</v>
      </c>
      <c r="F14" s="211"/>
      <c r="G14" s="211">
        <f>SUM(G7:G9)</f>
        <v>87901</v>
      </c>
      <c r="H14" s="211"/>
      <c r="I14" s="211">
        <f>SUM(I7:I9)</f>
        <v>69668</v>
      </c>
      <c r="J14" s="211"/>
      <c r="K14" s="211">
        <f>SUM(K7:K9)</f>
        <v>98200</v>
      </c>
      <c r="L14" s="211"/>
      <c r="M14" s="211">
        <f>SUM(M7:M9)</f>
        <v>105200</v>
      </c>
      <c r="N14" s="211"/>
      <c r="O14" s="211">
        <f>SUM(O7:O9)</f>
        <v>122200</v>
      </c>
    </row>
    <row r="15" spans="1:18" ht="10.95" customHeight="1">
      <c r="A15" s="210"/>
      <c r="B15" s="97"/>
      <c r="C15" s="97"/>
      <c r="D15" s="97"/>
      <c r="E15" s="97"/>
      <c r="F15" s="97"/>
      <c r="G15" s="192"/>
      <c r="H15" s="192"/>
      <c r="I15" s="192"/>
      <c r="J15" s="192"/>
      <c r="K15" s="192"/>
      <c r="L15" s="192"/>
      <c r="M15" s="192"/>
      <c r="N15" s="192"/>
      <c r="O15" s="192"/>
    </row>
  </sheetData>
  <sheetProtection selectLockedCells="1" selectUnlockedCells="1"/>
  <mergeCells count="7">
    <mergeCell ref="A12:O12"/>
    <mergeCell ref="A1:O1"/>
    <mergeCell ref="A2:O2"/>
    <mergeCell ref="A3:O3"/>
    <mergeCell ref="A4:O4"/>
    <mergeCell ref="A5:O5"/>
    <mergeCell ref="A11:O11"/>
  </mergeCells>
  <pageMargins left="0.5" right="0.5" top="0.5" bottom="0.75" header="0.5" footer="0.5"/>
  <pageSetup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="130" zoomScaleNormal="130" workbookViewId="0">
      <selection sqref="A1:O1"/>
    </sheetView>
  </sheetViews>
  <sheetFormatPr defaultColWidth="7.5546875" defaultRowHeight="13.2"/>
  <cols>
    <col min="1" max="1" width="18" style="106" customWidth="1"/>
    <col min="2" max="2" width="1.5546875" style="106" customWidth="1"/>
    <col min="3" max="3" width="8.44140625" style="106" customWidth="1"/>
    <col min="4" max="4" width="1.5546875" style="106" customWidth="1"/>
    <col min="5" max="5" width="8.44140625" style="106" customWidth="1"/>
    <col min="6" max="6" width="1.5546875" style="106" customWidth="1"/>
    <col min="7" max="7" width="8.44140625" style="106" customWidth="1"/>
    <col min="8" max="8" width="1.5546875" style="106" customWidth="1"/>
    <col min="9" max="9" width="8.44140625" style="106" customWidth="1"/>
    <col min="10" max="10" width="2" style="106" customWidth="1"/>
    <col min="11" max="11" width="8.44140625" style="106" customWidth="1"/>
    <col min="12" max="12" width="1.5546875" style="106" customWidth="1"/>
    <col min="13" max="13" width="8.44140625" style="106" customWidth="1"/>
    <col min="14" max="14" width="1.5546875" style="106" customWidth="1"/>
    <col min="15" max="15" width="8.44140625" style="106" customWidth="1"/>
    <col min="16" max="16" width="8" style="106" customWidth="1"/>
    <col min="17" max="18" width="7.5546875" style="110" hidden="1" customWidth="1"/>
    <col min="19" max="16384" width="7.5546875" style="110"/>
  </cols>
  <sheetData>
    <row r="1" spans="1:18" ht="11.25" customHeight="1">
      <c r="A1" s="480" t="s">
        <v>284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</row>
    <row r="2" spans="1:18" ht="12.6" customHeight="1">
      <c r="A2" s="480" t="s">
        <v>283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</row>
    <row r="3" spans="1:18" ht="11.25" customHeight="1">
      <c r="A3" s="480"/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</row>
    <row r="4" spans="1:18" ht="11.25" customHeight="1">
      <c r="A4" s="481" t="s">
        <v>260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</row>
    <row r="5" spans="1:18" ht="11.25" customHeight="1">
      <c r="A5" s="487"/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</row>
    <row r="6" spans="1:18" ht="12" customHeight="1">
      <c r="A6" s="198" t="s">
        <v>3</v>
      </c>
      <c r="B6" s="198"/>
      <c r="C6" s="111">
        <v>2005</v>
      </c>
      <c r="D6" s="111"/>
      <c r="E6" s="111">
        <v>2010</v>
      </c>
      <c r="F6" s="112"/>
      <c r="G6" s="111">
        <v>2013</v>
      </c>
      <c r="H6" s="112"/>
      <c r="I6" s="111">
        <v>2014</v>
      </c>
      <c r="J6" s="112"/>
      <c r="K6" s="111" t="s">
        <v>243</v>
      </c>
      <c r="L6" s="112"/>
      <c r="M6" s="111" t="s">
        <v>242</v>
      </c>
      <c r="N6" s="112"/>
      <c r="O6" s="111" t="s">
        <v>241</v>
      </c>
      <c r="Q6" s="200"/>
    </row>
    <row r="7" spans="1:18" ht="11.25" customHeight="1">
      <c r="A7" s="112" t="s">
        <v>8</v>
      </c>
      <c r="B7" s="382"/>
      <c r="C7" s="216" t="s">
        <v>37</v>
      </c>
      <c r="D7" s="217"/>
      <c r="E7" s="216">
        <v>560</v>
      </c>
      <c r="F7" s="217"/>
      <c r="G7" s="216">
        <v>280</v>
      </c>
      <c r="H7" s="217"/>
      <c r="I7" s="216">
        <v>190</v>
      </c>
      <c r="J7" s="217"/>
      <c r="K7" s="216">
        <v>250</v>
      </c>
      <c r="L7" s="217"/>
      <c r="M7" s="216">
        <v>250</v>
      </c>
      <c r="N7" s="217"/>
      <c r="O7" s="216">
        <v>250</v>
      </c>
      <c r="Q7" s="200"/>
      <c r="R7" s="93">
        <f>(I7/I$15)*100</f>
        <v>0.17812945323633092</v>
      </c>
    </row>
    <row r="8" spans="1:18" ht="11.25" customHeight="1">
      <c r="A8" s="112" t="s">
        <v>22</v>
      </c>
      <c r="B8" s="382"/>
      <c r="C8" s="178" t="s">
        <v>148</v>
      </c>
      <c r="D8" s="178"/>
      <c r="E8" s="178">
        <v>8</v>
      </c>
      <c r="F8" s="214"/>
      <c r="G8" s="178" t="s">
        <v>148</v>
      </c>
      <c r="H8" s="214"/>
      <c r="I8" s="178" t="s">
        <v>148</v>
      </c>
      <c r="J8" s="214"/>
      <c r="K8" s="178" t="s">
        <v>148</v>
      </c>
      <c r="L8" s="214"/>
      <c r="M8" s="178" t="s">
        <v>148</v>
      </c>
      <c r="N8" s="214"/>
      <c r="O8" s="178" t="s">
        <v>148</v>
      </c>
      <c r="Q8" s="200"/>
    </row>
    <row r="9" spans="1:18" ht="11.25" customHeight="1">
      <c r="A9" s="195" t="s">
        <v>49</v>
      </c>
      <c r="B9" s="384"/>
      <c r="C9" s="213">
        <v>163711</v>
      </c>
      <c r="D9" s="213"/>
      <c r="E9" s="213">
        <v>147790</v>
      </c>
      <c r="F9" s="213"/>
      <c r="G9" s="142">
        <v>137024</v>
      </c>
      <c r="H9" s="159"/>
      <c r="I9" s="142">
        <v>93991</v>
      </c>
      <c r="J9" s="213"/>
      <c r="K9" s="213">
        <v>148000</v>
      </c>
      <c r="L9" s="213"/>
      <c r="M9" s="213">
        <v>157000</v>
      </c>
      <c r="N9" s="213"/>
      <c r="O9" s="213">
        <v>173000</v>
      </c>
      <c r="Q9" s="200"/>
      <c r="R9" s="93">
        <f>(I9/I$15)*100</f>
        <v>88.118765469136733</v>
      </c>
    </row>
    <row r="10" spans="1:18" ht="11.25" customHeight="1">
      <c r="A10" s="195" t="s">
        <v>57</v>
      </c>
      <c r="B10" s="181"/>
      <c r="C10" s="213">
        <v>4834</v>
      </c>
      <c r="D10" s="213"/>
      <c r="E10" s="213">
        <v>8639</v>
      </c>
      <c r="F10" s="213"/>
      <c r="G10" s="213">
        <v>13066</v>
      </c>
      <c r="H10" s="213"/>
      <c r="I10" s="213">
        <v>12483</v>
      </c>
      <c r="J10" s="213"/>
      <c r="K10" s="213">
        <v>13000</v>
      </c>
      <c r="L10" s="213"/>
      <c r="M10" s="213">
        <v>16000</v>
      </c>
      <c r="N10" s="213"/>
      <c r="O10" s="213">
        <v>20000</v>
      </c>
      <c r="Q10" s="200"/>
      <c r="R10" s="93">
        <f>(I10/I$15)*100</f>
        <v>11.70310507762694</v>
      </c>
    </row>
    <row r="11" spans="1:18" ht="11.25" customHeight="1">
      <c r="A11" s="101" t="s">
        <v>151</v>
      </c>
      <c r="B11" s="193"/>
      <c r="C11" s="212">
        <v>169000</v>
      </c>
      <c r="D11" s="212"/>
      <c r="E11" s="212">
        <v>157000</v>
      </c>
      <c r="F11" s="212"/>
      <c r="G11" s="212">
        <v>150000</v>
      </c>
      <c r="H11" s="212"/>
      <c r="I11" s="212">
        <v>107000</v>
      </c>
      <c r="J11" s="212"/>
      <c r="K11" s="212">
        <v>160000</v>
      </c>
      <c r="L11" s="212"/>
      <c r="M11" s="212">
        <v>170000</v>
      </c>
      <c r="N11" s="212"/>
      <c r="O11" s="212">
        <v>190000</v>
      </c>
      <c r="Q11" s="93">
        <f>(((O15/I15)^(1/6))*100)-100</f>
        <v>10.412168471424437</v>
      </c>
      <c r="R11" s="93">
        <f>((I15-G15)/G15)*100</f>
        <v>-29.06563809270466</v>
      </c>
    </row>
    <row r="12" spans="1:18" ht="12" customHeight="1">
      <c r="A12" s="488" t="s">
        <v>308</v>
      </c>
      <c r="B12" s="488"/>
      <c r="C12" s="488"/>
      <c r="D12" s="488"/>
      <c r="E12" s="488"/>
      <c r="F12" s="488"/>
      <c r="G12" s="488"/>
      <c r="H12" s="488"/>
      <c r="I12" s="488"/>
      <c r="J12" s="488"/>
      <c r="K12" s="488"/>
      <c r="L12" s="488"/>
      <c r="M12" s="488"/>
      <c r="N12" s="488"/>
      <c r="O12" s="488"/>
    </row>
    <row r="13" spans="1:18" ht="12" customHeight="1">
      <c r="A13" s="472" t="s">
        <v>239</v>
      </c>
      <c r="B13" s="472"/>
      <c r="C13" s="472"/>
      <c r="D13" s="472"/>
      <c r="E13" s="472"/>
      <c r="F13" s="472"/>
      <c r="G13" s="472"/>
      <c r="H13" s="472"/>
      <c r="I13" s="472"/>
      <c r="J13" s="472"/>
      <c r="K13" s="472"/>
      <c r="L13" s="472"/>
      <c r="M13" s="472"/>
      <c r="N13" s="472"/>
      <c r="O13" s="472"/>
    </row>
    <row r="14" spans="1:18">
      <c r="A14" s="215"/>
      <c r="B14" s="133"/>
      <c r="C14" s="178"/>
      <c r="D14" s="178"/>
      <c r="E14" s="178"/>
      <c r="F14" s="178"/>
      <c r="G14" s="178"/>
      <c r="H14" s="214"/>
      <c r="I14" s="214"/>
      <c r="J14" s="214"/>
      <c r="K14" s="178"/>
      <c r="L14" s="214"/>
      <c r="M14" s="178"/>
      <c r="N14" s="214"/>
      <c r="O14" s="178"/>
      <c r="P14" s="205"/>
    </row>
    <row r="15" spans="1:18" hidden="1">
      <c r="A15" s="98"/>
      <c r="B15" s="98"/>
      <c r="C15" s="212">
        <f>SUM(C7:C10)</f>
        <v>168545</v>
      </c>
      <c r="D15" s="212"/>
      <c r="E15" s="212">
        <f>SUM(E7:E10)</f>
        <v>156997</v>
      </c>
      <c r="F15" s="212"/>
      <c r="G15" s="212">
        <f>SUM(G7:G10)</f>
        <v>150370</v>
      </c>
      <c r="H15" s="212"/>
      <c r="I15" s="212">
        <f>SUM(I7:I10)</f>
        <v>106664</v>
      </c>
      <c r="J15" s="212"/>
      <c r="K15" s="212">
        <f>SUM(K7:K10)</f>
        <v>161250</v>
      </c>
      <c r="L15" s="212"/>
      <c r="M15" s="212">
        <f>SUM(M7:M10)</f>
        <v>173250</v>
      </c>
      <c r="N15" s="212"/>
      <c r="O15" s="212">
        <f>SUM(O7:O10)</f>
        <v>193250</v>
      </c>
    </row>
  </sheetData>
  <sheetProtection selectLockedCells="1" selectUnlockedCells="1"/>
  <mergeCells count="7">
    <mergeCell ref="A13:O13"/>
    <mergeCell ref="A1:O1"/>
    <mergeCell ref="A2:O2"/>
    <mergeCell ref="A3:O3"/>
    <mergeCell ref="A4:O4"/>
    <mergeCell ref="A5:O5"/>
    <mergeCell ref="A12:O12"/>
  </mergeCells>
  <pageMargins left="0.5" right="0.5" top="0.5" bottom="0.75" header="0.5" footer="0.5"/>
  <pageSetup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="130" zoomScaleNormal="130" workbookViewId="0">
      <selection sqref="A1:O1"/>
    </sheetView>
  </sheetViews>
  <sheetFormatPr defaultColWidth="7.5546875" defaultRowHeight="10.199999999999999"/>
  <cols>
    <col min="1" max="1" width="18" style="98" customWidth="1"/>
    <col min="2" max="2" width="1.5546875" style="98" customWidth="1"/>
    <col min="3" max="3" width="8.44140625" style="98" customWidth="1"/>
    <col min="4" max="4" width="1.5546875" style="98" customWidth="1"/>
    <col min="5" max="5" width="8.44140625" style="98" customWidth="1"/>
    <col min="6" max="6" width="1.5546875" style="98" customWidth="1"/>
    <col min="7" max="7" width="8.44140625" style="98" customWidth="1"/>
    <col min="8" max="8" width="1.5546875" style="98" customWidth="1"/>
    <col min="9" max="9" width="8.5546875" style="98" customWidth="1"/>
    <col min="10" max="10" width="2" style="98" customWidth="1"/>
    <col min="11" max="11" width="8.44140625" style="98" customWidth="1"/>
    <col min="12" max="12" width="1.5546875" style="98" customWidth="1"/>
    <col min="13" max="13" width="8.44140625" style="98" customWidth="1"/>
    <col min="14" max="14" width="1.5546875" style="98" customWidth="1"/>
    <col min="15" max="15" width="8.44140625" style="98" customWidth="1"/>
    <col min="16" max="16" width="8" style="98" customWidth="1"/>
    <col min="17" max="18" width="7.5546875" style="98" hidden="1" customWidth="1"/>
    <col min="19" max="16384" width="7.5546875" style="98"/>
  </cols>
  <sheetData>
    <row r="1" spans="1:18" ht="11.25" customHeight="1">
      <c r="A1" s="489" t="s">
        <v>287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</row>
    <row r="2" spans="1:18" ht="12.6" customHeight="1">
      <c r="A2" s="474" t="s">
        <v>286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</row>
    <row r="3" spans="1:18" ht="11.25" customHeight="1">
      <c r="A3" s="474"/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</row>
    <row r="4" spans="1:18" ht="11.25" customHeight="1">
      <c r="A4" s="474" t="s">
        <v>249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</row>
    <row r="5" spans="1:18" ht="11.25" customHeight="1">
      <c r="A5" s="474"/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</row>
    <row r="6" spans="1:18" ht="12" customHeight="1">
      <c r="A6" s="171" t="s">
        <v>3</v>
      </c>
      <c r="B6" s="120"/>
      <c r="C6" s="111">
        <v>2005</v>
      </c>
      <c r="D6" s="111"/>
      <c r="E6" s="111">
        <v>2010</v>
      </c>
      <c r="F6" s="112"/>
      <c r="G6" s="111">
        <v>2013</v>
      </c>
      <c r="H6" s="112"/>
      <c r="I6" s="111">
        <v>2014</v>
      </c>
      <c r="J6" s="112"/>
      <c r="K6" s="111" t="s">
        <v>243</v>
      </c>
      <c r="L6" s="112"/>
      <c r="M6" s="111" t="s">
        <v>242</v>
      </c>
      <c r="N6" s="112"/>
      <c r="O6" s="111" t="s">
        <v>241</v>
      </c>
    </row>
    <row r="7" spans="1:18" ht="11.25" customHeight="1">
      <c r="A7" s="120" t="s">
        <v>10</v>
      </c>
      <c r="C7" s="152">
        <v>4</v>
      </c>
      <c r="D7" s="152"/>
      <c r="E7" s="152">
        <v>12</v>
      </c>
      <c r="F7" s="152"/>
      <c r="G7" s="152">
        <v>13</v>
      </c>
      <c r="H7" s="152"/>
      <c r="I7" s="152">
        <v>32</v>
      </c>
      <c r="J7" s="152"/>
      <c r="K7" s="152">
        <v>40</v>
      </c>
      <c r="L7" s="152"/>
      <c r="M7" s="152">
        <v>40</v>
      </c>
      <c r="N7" s="152"/>
      <c r="O7" s="152">
        <v>40</v>
      </c>
      <c r="R7" s="119">
        <f>(I7/I$18)*100</f>
        <v>0.29566663586805875</v>
      </c>
    </row>
    <row r="8" spans="1:18" ht="11.25" customHeight="1">
      <c r="A8" s="120" t="s">
        <v>17</v>
      </c>
      <c r="C8" s="152">
        <v>4400</v>
      </c>
      <c r="D8" s="152"/>
      <c r="E8" s="152">
        <v>8000</v>
      </c>
      <c r="F8" s="152"/>
      <c r="G8" s="220">
        <v>4500</v>
      </c>
      <c r="H8" s="161"/>
      <c r="I8" s="220">
        <v>6500</v>
      </c>
      <c r="J8" s="152"/>
      <c r="K8" s="220">
        <v>5400</v>
      </c>
      <c r="L8" s="152"/>
      <c r="M8" s="220">
        <v>13500</v>
      </c>
      <c r="N8" s="152"/>
      <c r="O8" s="220">
        <v>14400</v>
      </c>
      <c r="R8" s="119">
        <f>(I8/I$18)*100</f>
        <v>60.057285410699436</v>
      </c>
    </row>
    <row r="9" spans="1:18" ht="11.25" customHeight="1">
      <c r="A9" s="120" t="s">
        <v>40</v>
      </c>
      <c r="B9" s="151"/>
      <c r="C9" s="152">
        <v>14</v>
      </c>
      <c r="D9" s="152"/>
      <c r="E9" s="152">
        <v>6</v>
      </c>
      <c r="F9" s="152"/>
      <c r="G9" s="107" t="s">
        <v>148</v>
      </c>
      <c r="H9" s="183"/>
      <c r="I9" s="107" t="s">
        <v>148</v>
      </c>
      <c r="J9" s="152"/>
      <c r="K9" s="154" t="s">
        <v>148</v>
      </c>
      <c r="L9" s="152"/>
      <c r="M9" s="154" t="s">
        <v>148</v>
      </c>
      <c r="N9" s="152"/>
      <c r="O9" s="154" t="s">
        <v>148</v>
      </c>
    </row>
    <row r="10" spans="1:18" ht="11.25" customHeight="1">
      <c r="A10" s="120" t="s">
        <v>41</v>
      </c>
      <c r="C10" s="152">
        <v>1300</v>
      </c>
      <c r="D10" s="219"/>
      <c r="E10" s="152">
        <v>160</v>
      </c>
      <c r="F10" s="152"/>
      <c r="G10" s="152">
        <v>390</v>
      </c>
      <c r="H10" s="152"/>
      <c r="I10" s="152">
        <v>460</v>
      </c>
      <c r="J10" s="152"/>
      <c r="K10" s="152">
        <v>500</v>
      </c>
      <c r="L10" s="152"/>
      <c r="M10" s="152">
        <v>500</v>
      </c>
      <c r="N10" s="152"/>
      <c r="O10" s="152">
        <v>500</v>
      </c>
      <c r="R10" s="119">
        <f>(I10/I$18)*100</f>
        <v>4.2502078906033445</v>
      </c>
    </row>
    <row r="11" spans="1:18" ht="11.25" customHeight="1">
      <c r="A11" s="120" t="s">
        <v>43</v>
      </c>
      <c r="C11" s="154">
        <v>170</v>
      </c>
      <c r="D11" s="152"/>
      <c r="E11" s="154">
        <v>3300</v>
      </c>
      <c r="F11" s="154"/>
      <c r="G11" s="152">
        <v>3100</v>
      </c>
      <c r="H11" s="152"/>
      <c r="I11" s="152">
        <v>3800</v>
      </c>
      <c r="J11" s="152"/>
      <c r="K11" s="152">
        <v>2600</v>
      </c>
      <c r="L11" s="152"/>
      <c r="M11" s="152">
        <v>2600</v>
      </c>
      <c r="N11" s="152"/>
      <c r="O11" s="152">
        <v>2600</v>
      </c>
      <c r="R11" s="119">
        <f>(I11/I$18)*100</f>
        <v>35.110413009331978</v>
      </c>
    </row>
    <row r="12" spans="1:18" ht="11.25" customHeight="1">
      <c r="A12" s="120" t="s">
        <v>53</v>
      </c>
      <c r="C12" s="127" t="s">
        <v>148</v>
      </c>
      <c r="D12" s="152"/>
      <c r="E12" s="127" t="s">
        <v>148</v>
      </c>
      <c r="F12" s="154"/>
      <c r="G12" s="127" t="s">
        <v>148</v>
      </c>
      <c r="H12" s="152"/>
      <c r="I12" s="127" t="s">
        <v>148</v>
      </c>
      <c r="J12" s="152"/>
      <c r="K12" s="152">
        <v>40</v>
      </c>
      <c r="L12" s="152"/>
      <c r="M12" s="152">
        <v>40</v>
      </c>
      <c r="N12" s="152"/>
      <c r="O12" s="152">
        <v>40</v>
      </c>
      <c r="R12" s="119"/>
    </row>
    <row r="13" spans="1:18" ht="11.25" customHeight="1">
      <c r="A13" s="120" t="s">
        <v>55</v>
      </c>
      <c r="C13" s="154" t="s">
        <v>148</v>
      </c>
      <c r="D13" s="152"/>
      <c r="E13" s="154">
        <v>32</v>
      </c>
      <c r="F13" s="154"/>
      <c r="G13" s="154">
        <v>18</v>
      </c>
      <c r="H13" s="152"/>
      <c r="I13" s="154">
        <v>31</v>
      </c>
      <c r="J13" s="152"/>
      <c r="K13" s="154">
        <v>30</v>
      </c>
      <c r="L13" s="152"/>
      <c r="M13" s="154">
        <v>30</v>
      </c>
      <c r="N13" s="152"/>
      <c r="O13" s="154">
        <v>30</v>
      </c>
      <c r="R13" s="119">
        <f>(I13/I$18)*100</f>
        <v>0.28642705349718195</v>
      </c>
    </row>
    <row r="14" spans="1:18" ht="11.25" customHeight="1">
      <c r="A14" s="149" t="s">
        <v>151</v>
      </c>
      <c r="C14" s="218">
        <v>5890</v>
      </c>
      <c r="D14" s="218"/>
      <c r="E14" s="218">
        <v>11500</v>
      </c>
      <c r="F14" s="218"/>
      <c r="G14" s="218">
        <v>8020</v>
      </c>
      <c r="H14" s="218"/>
      <c r="I14" s="218">
        <v>10800</v>
      </c>
      <c r="J14" s="218"/>
      <c r="K14" s="218">
        <v>8600</v>
      </c>
      <c r="L14" s="218"/>
      <c r="M14" s="218">
        <v>17000</v>
      </c>
      <c r="N14" s="218"/>
      <c r="O14" s="218">
        <v>18000</v>
      </c>
      <c r="Q14" s="119">
        <f>(((O18/I18)^(1/6))*100)-100</f>
        <v>8.4514300218438905</v>
      </c>
      <c r="R14" s="119">
        <f>((I18-G18)/G18)*100</f>
        <v>34.933300087270915</v>
      </c>
    </row>
    <row r="15" spans="1:18" ht="12" customHeight="1">
      <c r="A15" s="463" t="s">
        <v>285</v>
      </c>
      <c r="B15" s="463"/>
      <c r="C15" s="463"/>
      <c r="D15" s="463"/>
      <c r="E15" s="463"/>
      <c r="F15" s="463"/>
      <c r="G15" s="463"/>
      <c r="H15" s="463"/>
      <c r="I15" s="463"/>
      <c r="J15" s="463"/>
      <c r="K15" s="463"/>
      <c r="L15" s="463"/>
      <c r="M15" s="463"/>
      <c r="N15" s="463"/>
      <c r="O15" s="463"/>
    </row>
    <row r="16" spans="1:18" ht="12" customHeight="1">
      <c r="A16" s="472" t="s">
        <v>239</v>
      </c>
      <c r="B16" s="472"/>
      <c r="C16" s="472"/>
      <c r="D16" s="472"/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2"/>
    </row>
    <row r="17" spans="3:15" ht="10.95" customHeight="1">
      <c r="H17" s="155"/>
      <c r="I17" s="155"/>
      <c r="J17" s="155"/>
    </row>
    <row r="18" spans="3:15" ht="10.95" hidden="1" customHeight="1">
      <c r="C18" s="218">
        <f>SUM(C7:C13)</f>
        <v>5888</v>
      </c>
      <c r="D18" s="218"/>
      <c r="E18" s="218">
        <f>SUM(E7:E13)</f>
        <v>11510</v>
      </c>
      <c r="F18" s="218"/>
      <c r="G18" s="218">
        <f>SUM(G7:G13)</f>
        <v>8021</v>
      </c>
      <c r="H18" s="218"/>
      <c r="I18" s="218">
        <f>SUM(I7:I13)</f>
        <v>10823</v>
      </c>
      <c r="J18" s="218"/>
      <c r="K18" s="218">
        <f>SUM(K7:K13)</f>
        <v>8610</v>
      </c>
      <c r="L18" s="218"/>
      <c r="M18" s="218">
        <f>SUM(M7:M13)</f>
        <v>16710</v>
      </c>
      <c r="N18" s="218"/>
      <c r="O18" s="218">
        <f>SUM(O7:O13)</f>
        <v>17610</v>
      </c>
    </row>
  </sheetData>
  <sheetProtection selectLockedCells="1" selectUnlockedCells="1"/>
  <mergeCells count="7">
    <mergeCell ref="A16:O16"/>
    <mergeCell ref="A1:O1"/>
    <mergeCell ref="A2:O2"/>
    <mergeCell ref="A3:O3"/>
    <mergeCell ref="A4:O4"/>
    <mergeCell ref="A5:O5"/>
    <mergeCell ref="A15:O15"/>
  </mergeCells>
  <pageMargins left="0.5" right="0.5" top="0.5" bottom="0.75" header="0.5" footer="0.5"/>
  <pageSetup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="120" zoomScaleNormal="120" workbookViewId="0">
      <selection sqref="A1:O1"/>
    </sheetView>
  </sheetViews>
  <sheetFormatPr defaultColWidth="7.5546875" defaultRowHeight="10.95" customHeight="1"/>
  <cols>
    <col min="1" max="1" width="18" style="106" customWidth="1"/>
    <col min="2" max="2" width="1.5546875" style="106" customWidth="1"/>
    <col min="3" max="3" width="8.44140625" style="106" customWidth="1"/>
    <col min="4" max="4" width="1.5546875" style="106" customWidth="1"/>
    <col min="5" max="5" width="8.44140625" style="106" customWidth="1"/>
    <col min="6" max="6" width="1.5546875" style="106" customWidth="1"/>
    <col min="7" max="7" width="8.44140625" style="106" customWidth="1"/>
    <col min="8" max="8" width="1.5546875" style="106" customWidth="1"/>
    <col min="9" max="9" width="8.44140625" style="106" customWidth="1"/>
    <col min="10" max="10" width="2" style="106" customWidth="1"/>
    <col min="11" max="11" width="8.44140625" style="106" customWidth="1"/>
    <col min="12" max="12" width="1.5546875" style="106" customWidth="1"/>
    <col min="13" max="13" width="8.44140625" style="106" customWidth="1"/>
    <col min="14" max="14" width="1.5546875" style="106" customWidth="1"/>
    <col min="15" max="15" width="8.44140625" style="106" customWidth="1"/>
    <col min="16" max="16384" width="7.5546875" style="106"/>
  </cols>
  <sheetData>
    <row r="1" spans="1:15" ht="11.25" customHeight="1">
      <c r="A1" s="490" t="s">
        <v>290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</row>
    <row r="2" spans="1:15" ht="12.6" customHeight="1">
      <c r="A2" s="491" t="s">
        <v>289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</row>
    <row r="3" spans="1:15" ht="11.25" customHeight="1">
      <c r="A3" s="491"/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</row>
    <row r="4" spans="1:15" ht="11.25" customHeight="1">
      <c r="A4" s="491" t="s">
        <v>288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</row>
    <row r="5" spans="1:15" ht="11.25" customHeight="1">
      <c r="A5" s="491"/>
      <c r="B5" s="491"/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</row>
    <row r="6" spans="1:15" ht="12" customHeight="1">
      <c r="A6" s="171" t="s">
        <v>3</v>
      </c>
      <c r="B6" s="120"/>
      <c r="C6" s="111">
        <v>2005</v>
      </c>
      <c r="D6" s="111"/>
      <c r="E6" s="111">
        <v>2010</v>
      </c>
      <c r="F6" s="112"/>
      <c r="G6" s="111">
        <v>2013</v>
      </c>
      <c r="H6" s="112"/>
      <c r="I6" s="111">
        <v>2014</v>
      </c>
      <c r="J6" s="112"/>
      <c r="K6" s="111" t="s">
        <v>243</v>
      </c>
      <c r="L6" s="112"/>
      <c r="M6" s="111" t="s">
        <v>242</v>
      </c>
      <c r="N6" s="112"/>
      <c r="O6" s="111" t="s">
        <v>241</v>
      </c>
    </row>
    <row r="7" spans="1:15" s="191" customFormat="1" ht="11.25" customHeight="1">
      <c r="A7" s="177" t="s">
        <v>17</v>
      </c>
      <c r="B7" s="223"/>
      <c r="C7" s="134" t="s">
        <v>148</v>
      </c>
      <c r="D7" s="98"/>
      <c r="E7" s="134" t="s">
        <v>148</v>
      </c>
      <c r="F7" s="222"/>
      <c r="G7" s="134" t="s">
        <v>148</v>
      </c>
      <c r="H7" s="214"/>
      <c r="I7" s="134" t="s">
        <v>148</v>
      </c>
      <c r="J7" s="214"/>
      <c r="K7" s="134" t="s">
        <v>148</v>
      </c>
      <c r="L7" s="214"/>
      <c r="M7" s="134" t="s">
        <v>148</v>
      </c>
      <c r="N7" s="178"/>
      <c r="O7" s="154">
        <v>9000</v>
      </c>
    </row>
    <row r="8" spans="1:15" ht="11.25" customHeight="1">
      <c r="A8" s="120" t="s">
        <v>41</v>
      </c>
      <c r="B8" s="98"/>
      <c r="C8" s="98">
        <v>25</v>
      </c>
      <c r="D8" s="155"/>
      <c r="E8" s="134" t="s">
        <v>148</v>
      </c>
      <c r="F8" s="98"/>
      <c r="G8" s="134" t="s">
        <v>148</v>
      </c>
      <c r="H8" s="222"/>
      <c r="I8" s="134" t="s">
        <v>148</v>
      </c>
      <c r="J8" s="222"/>
      <c r="K8" s="134" t="s">
        <v>148</v>
      </c>
      <c r="L8" s="98"/>
      <c r="M8" s="134" t="s">
        <v>148</v>
      </c>
      <c r="N8" s="98"/>
      <c r="O8" s="134" t="s">
        <v>148</v>
      </c>
    </row>
    <row r="9" spans="1:15" s="150" customFormat="1" ht="11.25" customHeight="1">
      <c r="A9" s="120" t="s">
        <v>43</v>
      </c>
      <c r="B9" s="98"/>
      <c r="C9" s="134">
        <v>200</v>
      </c>
      <c r="D9" s="98"/>
      <c r="E9" s="134" t="s">
        <v>148</v>
      </c>
      <c r="F9" s="98"/>
      <c r="G9" s="134" t="s">
        <v>148</v>
      </c>
      <c r="H9" s="222"/>
      <c r="I9" s="134" t="s">
        <v>148</v>
      </c>
      <c r="J9" s="222"/>
      <c r="K9" s="154">
        <v>1100</v>
      </c>
      <c r="L9" s="98"/>
      <c r="M9" s="154">
        <v>2200</v>
      </c>
      <c r="N9" s="98"/>
      <c r="O9" s="154">
        <v>2200</v>
      </c>
    </row>
    <row r="10" spans="1:15" ht="11.25" customHeight="1">
      <c r="A10" s="149" t="s">
        <v>151</v>
      </c>
      <c r="B10" s="98"/>
      <c r="C10" s="99">
        <v>230</v>
      </c>
      <c r="D10" s="177"/>
      <c r="E10" s="221" t="s">
        <v>148</v>
      </c>
      <c r="F10" s="147"/>
      <c r="G10" s="221" t="s">
        <v>148</v>
      </c>
      <c r="H10" s="148"/>
      <c r="I10" s="221" t="s">
        <v>148</v>
      </c>
      <c r="J10" s="148"/>
      <c r="K10" s="174">
        <v>1100</v>
      </c>
      <c r="L10" s="112"/>
      <c r="M10" s="174">
        <v>2200</v>
      </c>
      <c r="N10" s="112"/>
      <c r="O10" s="174">
        <v>11000</v>
      </c>
    </row>
    <row r="11" spans="1:15" ht="12" customHeight="1">
      <c r="A11" s="463" t="s">
        <v>252</v>
      </c>
      <c r="B11" s="463"/>
      <c r="C11" s="463"/>
      <c r="D11" s="463"/>
      <c r="E11" s="463"/>
      <c r="F11" s="463"/>
      <c r="G11" s="463"/>
      <c r="H11" s="463"/>
      <c r="I11" s="463"/>
      <c r="J11" s="463"/>
      <c r="K11" s="463"/>
      <c r="L11" s="463"/>
      <c r="M11" s="463"/>
      <c r="N11" s="463"/>
      <c r="O11" s="463"/>
    </row>
    <row r="12" spans="1:15" ht="12" customHeight="1">
      <c r="A12" s="472" t="s">
        <v>239</v>
      </c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</row>
    <row r="13" spans="1:15" ht="10.95" customHeight="1">
      <c r="H13" s="191"/>
      <c r="I13" s="191"/>
      <c r="J13" s="191"/>
    </row>
    <row r="14" spans="1:15" ht="10.95" customHeight="1">
      <c r="H14" s="191"/>
      <c r="I14" s="191"/>
      <c r="J14" s="191"/>
    </row>
  </sheetData>
  <sheetProtection selectLockedCells="1" selectUnlockedCells="1"/>
  <mergeCells count="7">
    <mergeCell ref="A12:O12"/>
    <mergeCell ref="A1:O1"/>
    <mergeCell ref="A2:O2"/>
    <mergeCell ref="A3:O3"/>
    <mergeCell ref="A4:O4"/>
    <mergeCell ref="A5:O5"/>
    <mergeCell ref="A11:O11"/>
  </mergeCells>
  <pageMargins left="0.5" right="0.5" top="0.5" bottom="0.75" header="0.5" footer="0.5"/>
  <pageSetup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120" zoomScaleNormal="120" workbookViewId="0">
      <selection sqref="A1:O1"/>
    </sheetView>
  </sheetViews>
  <sheetFormatPr defaultColWidth="7.5546875" defaultRowHeight="10.95" customHeight="1"/>
  <cols>
    <col min="1" max="1" width="18" style="98" customWidth="1"/>
    <col min="2" max="2" width="1.109375" style="98" customWidth="1"/>
    <col min="3" max="3" width="8.44140625" style="98" customWidth="1"/>
    <col min="4" max="4" width="1.5546875" style="98" customWidth="1"/>
    <col min="5" max="5" width="8.44140625" style="98" customWidth="1"/>
    <col min="6" max="6" width="1.5546875" style="98" customWidth="1"/>
    <col min="7" max="7" width="8.44140625" style="98" customWidth="1"/>
    <col min="8" max="8" width="1.5546875" style="98" customWidth="1"/>
    <col min="9" max="9" width="8.5546875" style="98" customWidth="1"/>
    <col min="10" max="10" width="2" style="98" customWidth="1"/>
    <col min="11" max="11" width="8.44140625" style="98" customWidth="1"/>
    <col min="12" max="12" width="1.5546875" style="98" customWidth="1"/>
    <col min="13" max="13" width="8.44140625" style="98" customWidth="1"/>
    <col min="14" max="14" width="1.5546875" style="98" customWidth="1"/>
    <col min="15" max="15" width="8.44140625" style="98" customWidth="1"/>
    <col min="16" max="16" width="7.5546875" style="98"/>
    <col min="17" max="18" width="7.5546875" style="98" hidden="1" customWidth="1"/>
    <col min="19" max="16384" width="7.5546875" style="98"/>
  </cols>
  <sheetData>
    <row r="1" spans="1:18" ht="11.25" customHeight="1">
      <c r="A1" s="461" t="s">
        <v>297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8" ht="12.6" customHeight="1">
      <c r="A2" s="470" t="s">
        <v>296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</row>
    <row r="3" spans="1:18" ht="11.25" customHeight="1">
      <c r="A3" s="470"/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</row>
    <row r="4" spans="1:18" ht="11.25" customHeight="1">
      <c r="A4" s="470" t="s">
        <v>295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</row>
    <row r="5" spans="1:18" ht="11.25" customHeight="1">
      <c r="A5" s="492"/>
      <c r="B5" s="492"/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</row>
    <row r="6" spans="1:18" ht="12" customHeight="1">
      <c r="A6" s="188" t="s">
        <v>3</v>
      </c>
      <c r="B6" s="177"/>
      <c r="C6" s="111">
        <v>2005</v>
      </c>
      <c r="D6" s="111"/>
      <c r="E6" s="111">
        <v>2010</v>
      </c>
      <c r="F6" s="112"/>
      <c r="G6" s="111">
        <v>2013</v>
      </c>
      <c r="H6" s="112"/>
      <c r="I6" s="111">
        <v>2014</v>
      </c>
      <c r="J6" s="112"/>
      <c r="K6" s="111" t="s">
        <v>243</v>
      </c>
      <c r="L6" s="112"/>
      <c r="M6" s="111" t="s">
        <v>242</v>
      </c>
      <c r="N6" s="112"/>
      <c r="O6" s="111" t="s">
        <v>241</v>
      </c>
    </row>
    <row r="7" spans="1:18" ht="11.25" customHeight="1">
      <c r="A7" s="228" t="s">
        <v>6</v>
      </c>
      <c r="B7" s="143"/>
      <c r="C7" s="107">
        <v>7079</v>
      </c>
      <c r="D7" s="183"/>
      <c r="E7" s="107">
        <v>8362</v>
      </c>
      <c r="F7" s="227"/>
      <c r="G7" s="170">
        <v>9360.4699999999993</v>
      </c>
      <c r="H7" s="166"/>
      <c r="I7" s="170">
        <v>8791</v>
      </c>
      <c r="J7" s="213"/>
      <c r="K7" s="152">
        <v>8900</v>
      </c>
      <c r="L7" s="213"/>
      <c r="M7" s="152">
        <v>9000</v>
      </c>
      <c r="N7" s="213"/>
      <c r="O7" s="152">
        <v>9200</v>
      </c>
      <c r="R7" s="119">
        <f>(I7/I$30)*100</f>
        <v>13.532318396625772</v>
      </c>
    </row>
    <row r="8" spans="1:18" ht="11.25" customHeight="1">
      <c r="A8" s="177" t="s">
        <v>8</v>
      </c>
      <c r="B8" s="143"/>
      <c r="C8" s="107">
        <v>31890</v>
      </c>
      <c r="D8" s="183"/>
      <c r="E8" s="107">
        <v>22019</v>
      </c>
      <c r="F8" s="183"/>
      <c r="G8" s="127">
        <v>23190</v>
      </c>
      <c r="H8" s="223"/>
      <c r="I8" s="127">
        <v>24677</v>
      </c>
      <c r="J8" s="185"/>
      <c r="K8" s="127">
        <v>20700</v>
      </c>
      <c r="L8" s="185"/>
      <c r="M8" s="127">
        <v>20800</v>
      </c>
      <c r="N8" s="185"/>
      <c r="O8" s="127">
        <v>21100</v>
      </c>
      <c r="R8" s="119">
        <f>(I8/I$30)*100</f>
        <v>37.986238320274616</v>
      </c>
    </row>
    <row r="9" spans="1:18" ht="11.25" customHeight="1">
      <c r="A9" s="177" t="s">
        <v>11</v>
      </c>
      <c r="B9" s="143"/>
      <c r="C9" s="107">
        <v>12</v>
      </c>
      <c r="D9" s="183"/>
      <c r="E9" s="107">
        <v>6</v>
      </c>
      <c r="F9" s="183"/>
      <c r="G9" s="185">
        <v>3</v>
      </c>
      <c r="H9" s="185"/>
      <c r="I9" s="185">
        <v>4</v>
      </c>
      <c r="J9" s="185"/>
      <c r="K9" s="185">
        <v>4</v>
      </c>
      <c r="L9" s="185"/>
      <c r="M9" s="185">
        <v>4</v>
      </c>
      <c r="N9" s="185"/>
      <c r="O9" s="185">
        <v>4</v>
      </c>
      <c r="R9" s="119">
        <f>(I9/I$30)*100</f>
        <v>6.1573511075535305E-3</v>
      </c>
    </row>
    <row r="10" spans="1:18" ht="11.25" customHeight="1">
      <c r="A10" s="177" t="s">
        <v>13</v>
      </c>
      <c r="B10" s="143"/>
      <c r="C10" s="107">
        <v>383</v>
      </c>
      <c r="D10" s="183"/>
      <c r="E10" s="107">
        <v>302</v>
      </c>
      <c r="F10" s="183"/>
      <c r="G10" s="160">
        <v>152</v>
      </c>
      <c r="H10" s="133"/>
      <c r="I10" s="160">
        <v>32</v>
      </c>
      <c r="J10" s="133"/>
      <c r="K10" s="152">
        <v>50</v>
      </c>
      <c r="L10" s="133"/>
      <c r="M10" s="152">
        <v>150</v>
      </c>
      <c r="N10" s="133"/>
      <c r="O10" s="152">
        <v>300</v>
      </c>
    </row>
    <row r="11" spans="1:18" ht="11.25" customHeight="1">
      <c r="A11" s="177" t="s">
        <v>16</v>
      </c>
      <c r="B11" s="143"/>
      <c r="C11" s="107" t="s">
        <v>148</v>
      </c>
      <c r="D11" s="183"/>
      <c r="E11" s="107">
        <v>381</v>
      </c>
      <c r="F11" s="183"/>
      <c r="G11" s="133">
        <v>56</v>
      </c>
      <c r="H11" s="133"/>
      <c r="I11" s="133">
        <v>53</v>
      </c>
      <c r="J11" s="133"/>
      <c r="K11" s="133">
        <v>70</v>
      </c>
      <c r="L11" s="133"/>
      <c r="M11" s="133">
        <v>70</v>
      </c>
      <c r="N11" s="133"/>
      <c r="O11" s="133">
        <v>70</v>
      </c>
      <c r="R11" s="119">
        <f>(I11/I$30)*100</f>
        <v>8.1584902175084281E-2</v>
      </c>
    </row>
    <row r="12" spans="1:18" ht="11.25" customHeight="1">
      <c r="A12" s="177" t="s">
        <v>17</v>
      </c>
      <c r="B12" s="143"/>
      <c r="C12" s="107">
        <v>35207</v>
      </c>
      <c r="D12" s="183"/>
      <c r="E12" s="107">
        <v>16964</v>
      </c>
      <c r="F12" s="183"/>
      <c r="G12" s="185">
        <v>16827</v>
      </c>
      <c r="H12" s="185"/>
      <c r="I12" s="185">
        <v>14953</v>
      </c>
      <c r="J12" s="185"/>
      <c r="K12" s="185">
        <v>20000</v>
      </c>
      <c r="L12" s="185"/>
      <c r="M12" s="185">
        <v>23000</v>
      </c>
      <c r="N12" s="185"/>
      <c r="O12" s="185">
        <v>23000</v>
      </c>
      <c r="R12" s="119">
        <f>(I12/I$30)*100</f>
        <v>23.017717777811985</v>
      </c>
    </row>
    <row r="13" spans="1:18" ht="11.25" customHeight="1">
      <c r="A13" s="177" t="s">
        <v>18</v>
      </c>
      <c r="B13" s="143"/>
      <c r="C13" s="107">
        <v>300</v>
      </c>
      <c r="D13" s="183"/>
      <c r="E13" s="107" t="s">
        <v>148</v>
      </c>
      <c r="F13" s="183"/>
      <c r="G13" s="154" t="s">
        <v>148</v>
      </c>
      <c r="H13" s="151"/>
      <c r="I13" s="154" t="s">
        <v>148</v>
      </c>
      <c r="J13" s="151"/>
      <c r="K13" s="154">
        <v>15</v>
      </c>
      <c r="L13" s="151"/>
      <c r="M13" s="154">
        <v>50</v>
      </c>
      <c r="N13" s="151"/>
      <c r="O13" s="154">
        <v>100</v>
      </c>
    </row>
    <row r="14" spans="1:18" ht="11.25" customHeight="1">
      <c r="A14" s="177" t="s">
        <v>294</v>
      </c>
      <c r="B14" s="143"/>
      <c r="C14" s="225" t="s">
        <v>293</v>
      </c>
      <c r="D14" s="183"/>
      <c r="E14" s="127" t="s">
        <v>37</v>
      </c>
      <c r="F14" s="223"/>
      <c r="G14" s="127" t="s">
        <v>37</v>
      </c>
      <c r="I14" s="127" t="s">
        <v>37</v>
      </c>
      <c r="J14" s="107"/>
      <c r="K14" s="127" t="s">
        <v>37</v>
      </c>
      <c r="L14" s="107"/>
      <c r="M14" s="127" t="s">
        <v>37</v>
      </c>
      <c r="N14" s="107"/>
      <c r="O14" s="127" t="s">
        <v>37</v>
      </c>
    </row>
    <row r="15" spans="1:18" ht="11.25" customHeight="1">
      <c r="A15" s="177" t="s">
        <v>25</v>
      </c>
      <c r="B15" s="143"/>
      <c r="C15" s="107">
        <v>1013</v>
      </c>
      <c r="D15" s="183"/>
      <c r="E15" s="107">
        <v>334</v>
      </c>
      <c r="F15" s="183"/>
      <c r="G15" s="170">
        <v>169.04300000000001</v>
      </c>
      <c r="H15" s="166"/>
      <c r="I15" s="170">
        <v>242</v>
      </c>
      <c r="J15" s="151"/>
      <c r="K15" s="152">
        <v>200</v>
      </c>
      <c r="L15" s="151"/>
      <c r="M15" s="152">
        <v>100</v>
      </c>
      <c r="N15" s="151"/>
      <c r="O15" s="152">
        <v>440</v>
      </c>
      <c r="R15" s="119">
        <f t="shared" ref="R15:R22" si="0">(I15/I$30)*100</f>
        <v>0.37251974200698862</v>
      </c>
    </row>
    <row r="16" spans="1:18" ht="11.25" customHeight="1">
      <c r="A16" s="177" t="s">
        <v>26</v>
      </c>
      <c r="B16" s="143"/>
      <c r="C16" s="107">
        <v>549</v>
      </c>
      <c r="D16" s="183"/>
      <c r="E16" s="107">
        <v>374</v>
      </c>
      <c r="F16" s="183"/>
      <c r="G16" s="152">
        <v>202</v>
      </c>
      <c r="H16" s="151"/>
      <c r="I16" s="152">
        <v>164</v>
      </c>
      <c r="J16" s="151"/>
      <c r="K16" s="152">
        <v>220</v>
      </c>
      <c r="L16" s="151"/>
      <c r="M16" s="152">
        <v>230</v>
      </c>
      <c r="N16" s="151"/>
      <c r="O16" s="152">
        <v>230</v>
      </c>
      <c r="R16" s="119">
        <f t="shared" si="0"/>
        <v>0.25245139540969475</v>
      </c>
    </row>
    <row r="17" spans="1:18" ht="11.25" customHeight="1">
      <c r="A17" s="177" t="s">
        <v>29</v>
      </c>
      <c r="B17" s="143"/>
      <c r="C17" s="107">
        <v>52</v>
      </c>
      <c r="D17" s="183"/>
      <c r="E17" s="107">
        <v>105</v>
      </c>
      <c r="F17" s="183"/>
      <c r="G17" s="107">
        <v>414</v>
      </c>
      <c r="H17" s="151"/>
      <c r="I17" s="107">
        <v>346</v>
      </c>
      <c r="J17" s="151"/>
      <c r="K17" s="152">
        <v>450</v>
      </c>
      <c r="L17" s="151"/>
      <c r="M17" s="152">
        <v>600</v>
      </c>
      <c r="N17" s="151"/>
      <c r="O17" s="152">
        <v>600</v>
      </c>
      <c r="R17" s="119">
        <f t="shared" si="0"/>
        <v>0.53261087080338043</v>
      </c>
    </row>
    <row r="18" spans="1:18" ht="11.25" customHeight="1">
      <c r="A18" s="177" t="s">
        <v>30</v>
      </c>
      <c r="B18" s="143"/>
      <c r="C18" s="107" t="s">
        <v>37</v>
      </c>
      <c r="D18" s="183"/>
      <c r="E18" s="107">
        <v>27</v>
      </c>
      <c r="F18" s="183"/>
      <c r="G18" s="152">
        <v>54</v>
      </c>
      <c r="H18" s="151"/>
      <c r="I18" s="152">
        <v>78</v>
      </c>
      <c r="J18" s="151"/>
      <c r="K18" s="152">
        <v>70</v>
      </c>
      <c r="L18" s="151"/>
      <c r="M18" s="152">
        <v>70</v>
      </c>
      <c r="N18" s="151"/>
      <c r="O18" s="152">
        <v>70</v>
      </c>
      <c r="R18" s="119">
        <f t="shared" si="0"/>
        <v>0.12006834659729386</v>
      </c>
    </row>
    <row r="19" spans="1:18" ht="11.25" customHeight="1">
      <c r="A19" s="177" t="s">
        <v>39</v>
      </c>
      <c r="B19" s="143"/>
      <c r="C19" s="107">
        <v>1902</v>
      </c>
      <c r="D19" s="183"/>
      <c r="E19" s="107">
        <v>1693</v>
      </c>
      <c r="F19" s="183"/>
      <c r="G19" s="165">
        <v>1689.04846</v>
      </c>
      <c r="H19" s="169"/>
      <c r="I19" s="165">
        <v>1918</v>
      </c>
      <c r="J19" s="151"/>
      <c r="K19" s="152">
        <v>1900</v>
      </c>
      <c r="L19" s="151"/>
      <c r="M19" s="152">
        <v>1900</v>
      </c>
      <c r="N19" s="151"/>
      <c r="O19" s="152">
        <v>1900</v>
      </c>
      <c r="R19" s="119">
        <f t="shared" si="0"/>
        <v>2.9524498560719179</v>
      </c>
    </row>
    <row r="20" spans="1:18" ht="11.25" customHeight="1">
      <c r="A20" s="177" t="s">
        <v>47</v>
      </c>
      <c r="B20" s="143"/>
      <c r="C20" s="107">
        <v>669</v>
      </c>
      <c r="D20" s="183"/>
      <c r="E20" s="107">
        <v>438</v>
      </c>
      <c r="F20" s="183"/>
      <c r="G20" s="152">
        <v>609</v>
      </c>
      <c r="H20" s="151"/>
      <c r="I20" s="152">
        <v>620</v>
      </c>
      <c r="J20" s="151"/>
      <c r="K20" s="152">
        <v>640</v>
      </c>
      <c r="L20" s="151"/>
      <c r="M20" s="152">
        <v>660</v>
      </c>
      <c r="N20" s="151"/>
      <c r="O20" s="152">
        <v>660</v>
      </c>
      <c r="R20" s="119">
        <f t="shared" si="0"/>
        <v>0.95438942167079721</v>
      </c>
    </row>
    <row r="21" spans="1:18" ht="11.25" customHeight="1">
      <c r="A21" s="177" t="s">
        <v>49</v>
      </c>
      <c r="B21" s="143"/>
      <c r="C21" s="213">
        <v>15776</v>
      </c>
      <c r="D21" s="183"/>
      <c r="E21" s="213">
        <v>8868</v>
      </c>
      <c r="F21" s="183"/>
      <c r="G21" s="152">
        <v>8129</v>
      </c>
      <c r="H21" s="151"/>
      <c r="I21" s="152">
        <v>8060</v>
      </c>
      <c r="J21" s="151"/>
      <c r="K21" s="152">
        <v>8800</v>
      </c>
      <c r="L21" s="151"/>
      <c r="M21" s="152">
        <v>9800</v>
      </c>
      <c r="N21" s="151"/>
      <c r="O21" s="152">
        <v>10000</v>
      </c>
      <c r="R21" s="119">
        <f t="shared" si="0"/>
        <v>12.407062481720365</v>
      </c>
    </row>
    <row r="22" spans="1:18" ht="11.25" customHeight="1">
      <c r="A22" s="177" t="s">
        <v>53</v>
      </c>
      <c r="B22" s="143"/>
      <c r="C22" s="107">
        <v>220</v>
      </c>
      <c r="D22" s="183"/>
      <c r="E22" s="107">
        <v>80</v>
      </c>
      <c r="F22" s="183"/>
      <c r="G22" s="152">
        <v>171</v>
      </c>
      <c r="H22" s="151"/>
      <c r="I22" s="152">
        <v>253</v>
      </c>
      <c r="J22" s="151"/>
      <c r="K22" s="152">
        <v>300</v>
      </c>
      <c r="L22" s="151"/>
      <c r="M22" s="152">
        <v>400</v>
      </c>
      <c r="N22" s="151"/>
      <c r="O22" s="152">
        <v>400</v>
      </c>
      <c r="R22" s="119">
        <f t="shared" si="0"/>
        <v>0.38945245755276081</v>
      </c>
    </row>
    <row r="23" spans="1:18" ht="11.25" customHeight="1">
      <c r="A23" s="177" t="s">
        <v>54</v>
      </c>
      <c r="B23" s="143"/>
      <c r="C23" s="107">
        <v>41</v>
      </c>
      <c r="D23" s="183"/>
      <c r="E23" s="225" t="s">
        <v>293</v>
      </c>
      <c r="F23" s="226"/>
      <c r="G23" s="225" t="s">
        <v>293</v>
      </c>
      <c r="H23" s="225"/>
      <c r="I23" s="225" t="s">
        <v>293</v>
      </c>
      <c r="J23" s="225"/>
      <c r="K23" s="225" t="s">
        <v>293</v>
      </c>
      <c r="L23" s="226"/>
      <c r="M23" s="225" t="s">
        <v>293</v>
      </c>
      <c r="N23" s="225"/>
      <c r="O23" s="225" t="s">
        <v>293</v>
      </c>
      <c r="R23" s="119"/>
    </row>
    <row r="24" spans="1:18" ht="11.25" customHeight="1">
      <c r="A24" s="177" t="s">
        <v>57</v>
      </c>
      <c r="B24" s="143"/>
      <c r="C24" s="107">
        <v>251</v>
      </c>
      <c r="D24" s="183"/>
      <c r="E24" s="107">
        <v>8435</v>
      </c>
      <c r="F24" s="183"/>
      <c r="G24" s="152">
        <v>10412</v>
      </c>
      <c r="H24" s="151"/>
      <c r="I24" s="152">
        <v>4772</v>
      </c>
      <c r="J24" s="151"/>
      <c r="K24" s="152">
        <v>1100</v>
      </c>
      <c r="L24" s="151"/>
      <c r="M24" s="152">
        <v>1200</v>
      </c>
      <c r="N24" s="151"/>
      <c r="O24" s="152">
        <v>1200</v>
      </c>
      <c r="R24" s="119">
        <f>(I24/I$30)*100</f>
        <v>7.3457198713113625</v>
      </c>
    </row>
    <row r="25" spans="1:18" ht="11.25" customHeight="1">
      <c r="A25" s="224" t="s">
        <v>151</v>
      </c>
      <c r="B25" s="176"/>
      <c r="C25" s="212">
        <v>95300</v>
      </c>
      <c r="D25" s="175"/>
      <c r="E25" s="212">
        <v>68400</v>
      </c>
      <c r="F25" s="175"/>
      <c r="G25" s="212">
        <v>71400</v>
      </c>
      <c r="H25" s="175"/>
      <c r="I25" s="212">
        <v>65000</v>
      </c>
      <c r="J25" s="175"/>
      <c r="K25" s="212">
        <v>63000</v>
      </c>
      <c r="L25" s="175"/>
      <c r="M25" s="212">
        <v>68000</v>
      </c>
      <c r="N25" s="175"/>
      <c r="O25" s="212">
        <v>69000</v>
      </c>
      <c r="Q25" s="119">
        <f>(((O30/I30)^(1/6))*100)-100</f>
        <v>1.076617232098215</v>
      </c>
      <c r="R25" s="119">
        <f>((I30-G30)/G30)*100</f>
        <v>-9.0632453399536814</v>
      </c>
    </row>
    <row r="26" spans="1:18" ht="12" customHeight="1">
      <c r="A26" s="493" t="s">
        <v>292</v>
      </c>
      <c r="B26" s="493"/>
      <c r="C26" s="493"/>
      <c r="D26" s="493"/>
      <c r="E26" s="493"/>
      <c r="F26" s="493"/>
      <c r="G26" s="493"/>
      <c r="H26" s="493"/>
      <c r="I26" s="493"/>
      <c r="J26" s="493"/>
      <c r="K26" s="493"/>
      <c r="L26" s="493"/>
      <c r="M26" s="493"/>
      <c r="N26" s="493"/>
      <c r="O26" s="493"/>
    </row>
    <row r="27" spans="1:18" ht="12" customHeight="1">
      <c r="A27" s="460" t="s">
        <v>239</v>
      </c>
      <c r="B27" s="460"/>
      <c r="C27" s="460"/>
      <c r="D27" s="460"/>
      <c r="E27" s="460"/>
      <c r="F27" s="460"/>
      <c r="G27" s="460"/>
      <c r="H27" s="460"/>
      <c r="I27" s="460"/>
      <c r="J27" s="460"/>
      <c r="K27" s="460"/>
      <c r="L27" s="460"/>
      <c r="M27" s="460"/>
      <c r="N27" s="460"/>
      <c r="O27" s="460"/>
    </row>
    <row r="28" spans="1:18" ht="12" customHeight="1">
      <c r="A28" s="460" t="s">
        <v>291</v>
      </c>
      <c r="B28" s="460"/>
      <c r="C28" s="460"/>
      <c r="D28" s="460"/>
      <c r="E28" s="460"/>
      <c r="F28" s="460"/>
      <c r="G28" s="460"/>
      <c r="H28" s="460"/>
      <c r="I28" s="460"/>
      <c r="J28" s="460"/>
      <c r="K28" s="460"/>
      <c r="L28" s="460"/>
      <c r="M28" s="460"/>
      <c r="N28" s="460"/>
      <c r="O28" s="460"/>
    </row>
    <row r="29" spans="1:18" ht="10.95" customHeight="1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</row>
    <row r="30" spans="1:18" ht="10.95" hidden="1" customHeight="1">
      <c r="A30" s="143"/>
      <c r="B30" s="143"/>
      <c r="C30" s="212">
        <f>SUM(C7:C24)</f>
        <v>95344</v>
      </c>
      <c r="D30" s="175"/>
      <c r="E30" s="212">
        <f>SUM(E7:E24)</f>
        <v>68388</v>
      </c>
      <c r="F30" s="175"/>
      <c r="G30" s="212">
        <f>SUM(G7:G24)</f>
        <v>71437.561459999997</v>
      </c>
      <c r="H30" s="175"/>
      <c r="I30" s="212">
        <f>SUM(I7:I24)</f>
        <v>64963</v>
      </c>
      <c r="J30" s="175"/>
      <c r="K30" s="212">
        <f>SUM(K7:K24)</f>
        <v>63419</v>
      </c>
      <c r="L30" s="175"/>
      <c r="M30" s="212">
        <f>SUM(M7:M24)</f>
        <v>68034</v>
      </c>
      <c r="N30" s="175"/>
      <c r="O30" s="212">
        <f>SUM(O7:O24)</f>
        <v>69274</v>
      </c>
      <c r="Q30" s="124"/>
    </row>
  </sheetData>
  <sheetProtection selectLockedCells="1" selectUnlockedCells="1"/>
  <mergeCells count="8">
    <mergeCell ref="A27:O27"/>
    <mergeCell ref="A28:O28"/>
    <mergeCell ref="A1:O1"/>
    <mergeCell ref="A2:O2"/>
    <mergeCell ref="A3:O3"/>
    <mergeCell ref="A4:O4"/>
    <mergeCell ref="A5:O5"/>
    <mergeCell ref="A26:O26"/>
  </mergeCells>
  <pageMargins left="0.5" right="0.5" top="0.5" bottom="0.75" header="0.5" footer="0.5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zoomScaleNormal="100" workbookViewId="0">
      <selection sqref="A1:F1"/>
    </sheetView>
  </sheetViews>
  <sheetFormatPr defaultRowHeight="14.4"/>
  <cols>
    <col min="1" max="1" width="23" style="1" customWidth="1"/>
    <col min="2" max="2" width="2" style="1" customWidth="1"/>
    <col min="3" max="3" width="15.33203125" style="1" customWidth="1"/>
    <col min="4" max="4" width="4.44140625" style="1" customWidth="1"/>
    <col min="5" max="5" width="15.33203125" style="1" customWidth="1"/>
    <col min="6" max="6" width="1.33203125" style="1" bestFit="1" customWidth="1"/>
    <col min="7" max="255" width="9.109375" style="1"/>
    <col min="256" max="256" width="23" style="1" customWidth="1"/>
    <col min="257" max="257" width="1.6640625" style="1" customWidth="1"/>
    <col min="258" max="258" width="11.6640625" style="1" customWidth="1"/>
    <col min="259" max="259" width="4" style="1" customWidth="1"/>
    <col min="260" max="260" width="14.6640625" style="1" customWidth="1"/>
    <col min="261" max="511" width="9.109375" style="1"/>
    <col min="512" max="512" width="23" style="1" customWidth="1"/>
    <col min="513" max="513" width="1.6640625" style="1" customWidth="1"/>
    <col min="514" max="514" width="11.6640625" style="1" customWidth="1"/>
    <col min="515" max="515" width="4" style="1" customWidth="1"/>
    <col min="516" max="516" width="14.6640625" style="1" customWidth="1"/>
    <col min="517" max="767" width="9.109375" style="1"/>
    <col min="768" max="768" width="23" style="1" customWidth="1"/>
    <col min="769" max="769" width="1.6640625" style="1" customWidth="1"/>
    <col min="770" max="770" width="11.6640625" style="1" customWidth="1"/>
    <col min="771" max="771" width="4" style="1" customWidth="1"/>
    <col min="772" max="772" width="14.6640625" style="1" customWidth="1"/>
    <col min="773" max="1023" width="9.109375" style="1"/>
    <col min="1024" max="1024" width="23" style="1" customWidth="1"/>
    <col min="1025" max="1025" width="1.6640625" style="1" customWidth="1"/>
    <col min="1026" max="1026" width="11.6640625" style="1" customWidth="1"/>
    <col min="1027" max="1027" width="4" style="1" customWidth="1"/>
    <col min="1028" max="1028" width="14.6640625" style="1" customWidth="1"/>
    <col min="1029" max="1279" width="9.109375" style="1"/>
    <col min="1280" max="1280" width="23" style="1" customWidth="1"/>
    <col min="1281" max="1281" width="1.6640625" style="1" customWidth="1"/>
    <col min="1282" max="1282" width="11.6640625" style="1" customWidth="1"/>
    <col min="1283" max="1283" width="4" style="1" customWidth="1"/>
    <col min="1284" max="1284" width="14.6640625" style="1" customWidth="1"/>
    <col min="1285" max="1535" width="9.109375" style="1"/>
    <col min="1536" max="1536" width="23" style="1" customWidth="1"/>
    <col min="1537" max="1537" width="1.6640625" style="1" customWidth="1"/>
    <col min="1538" max="1538" width="11.6640625" style="1" customWidth="1"/>
    <col min="1539" max="1539" width="4" style="1" customWidth="1"/>
    <col min="1540" max="1540" width="14.6640625" style="1" customWidth="1"/>
    <col min="1541" max="1791" width="9.109375" style="1"/>
    <col min="1792" max="1792" width="23" style="1" customWidth="1"/>
    <col min="1793" max="1793" width="1.6640625" style="1" customWidth="1"/>
    <col min="1794" max="1794" width="11.6640625" style="1" customWidth="1"/>
    <col min="1795" max="1795" width="4" style="1" customWidth="1"/>
    <col min="1796" max="1796" width="14.6640625" style="1" customWidth="1"/>
    <col min="1797" max="2047" width="9.109375" style="1"/>
    <col min="2048" max="2048" width="23" style="1" customWidth="1"/>
    <col min="2049" max="2049" width="1.6640625" style="1" customWidth="1"/>
    <col min="2050" max="2050" width="11.6640625" style="1" customWidth="1"/>
    <col min="2051" max="2051" width="4" style="1" customWidth="1"/>
    <col min="2052" max="2052" width="14.6640625" style="1" customWidth="1"/>
    <col min="2053" max="2303" width="9.109375" style="1"/>
    <col min="2304" max="2304" width="23" style="1" customWidth="1"/>
    <col min="2305" max="2305" width="1.6640625" style="1" customWidth="1"/>
    <col min="2306" max="2306" width="11.6640625" style="1" customWidth="1"/>
    <col min="2307" max="2307" width="4" style="1" customWidth="1"/>
    <col min="2308" max="2308" width="14.6640625" style="1" customWidth="1"/>
    <col min="2309" max="2559" width="9.109375" style="1"/>
    <col min="2560" max="2560" width="23" style="1" customWidth="1"/>
    <col min="2561" max="2561" width="1.6640625" style="1" customWidth="1"/>
    <col min="2562" max="2562" width="11.6640625" style="1" customWidth="1"/>
    <col min="2563" max="2563" width="4" style="1" customWidth="1"/>
    <col min="2564" max="2564" width="14.6640625" style="1" customWidth="1"/>
    <col min="2565" max="2815" width="9.109375" style="1"/>
    <col min="2816" max="2816" width="23" style="1" customWidth="1"/>
    <col min="2817" max="2817" width="1.6640625" style="1" customWidth="1"/>
    <col min="2818" max="2818" width="11.6640625" style="1" customWidth="1"/>
    <col min="2819" max="2819" width="4" style="1" customWidth="1"/>
    <col min="2820" max="2820" width="14.6640625" style="1" customWidth="1"/>
    <col min="2821" max="3071" width="9.109375" style="1"/>
    <col min="3072" max="3072" width="23" style="1" customWidth="1"/>
    <col min="3073" max="3073" width="1.6640625" style="1" customWidth="1"/>
    <col min="3074" max="3074" width="11.6640625" style="1" customWidth="1"/>
    <col min="3075" max="3075" width="4" style="1" customWidth="1"/>
    <col min="3076" max="3076" width="14.6640625" style="1" customWidth="1"/>
    <col min="3077" max="3327" width="9.109375" style="1"/>
    <col min="3328" max="3328" width="23" style="1" customWidth="1"/>
    <col min="3329" max="3329" width="1.6640625" style="1" customWidth="1"/>
    <col min="3330" max="3330" width="11.6640625" style="1" customWidth="1"/>
    <col min="3331" max="3331" width="4" style="1" customWidth="1"/>
    <col min="3332" max="3332" width="14.6640625" style="1" customWidth="1"/>
    <col min="3333" max="3583" width="9.109375" style="1"/>
    <col min="3584" max="3584" width="23" style="1" customWidth="1"/>
    <col min="3585" max="3585" width="1.6640625" style="1" customWidth="1"/>
    <col min="3586" max="3586" width="11.6640625" style="1" customWidth="1"/>
    <col min="3587" max="3587" width="4" style="1" customWidth="1"/>
    <col min="3588" max="3588" width="14.6640625" style="1" customWidth="1"/>
    <col min="3589" max="3839" width="9.109375" style="1"/>
    <col min="3840" max="3840" width="23" style="1" customWidth="1"/>
    <col min="3841" max="3841" width="1.6640625" style="1" customWidth="1"/>
    <col min="3842" max="3842" width="11.6640625" style="1" customWidth="1"/>
    <col min="3843" max="3843" width="4" style="1" customWidth="1"/>
    <col min="3844" max="3844" width="14.6640625" style="1" customWidth="1"/>
    <col min="3845" max="4095" width="9.109375" style="1"/>
    <col min="4096" max="4096" width="23" style="1" customWidth="1"/>
    <col min="4097" max="4097" width="1.6640625" style="1" customWidth="1"/>
    <col min="4098" max="4098" width="11.6640625" style="1" customWidth="1"/>
    <col min="4099" max="4099" width="4" style="1" customWidth="1"/>
    <col min="4100" max="4100" width="14.6640625" style="1" customWidth="1"/>
    <col min="4101" max="4351" width="9.109375" style="1"/>
    <col min="4352" max="4352" width="23" style="1" customWidth="1"/>
    <col min="4353" max="4353" width="1.6640625" style="1" customWidth="1"/>
    <col min="4354" max="4354" width="11.6640625" style="1" customWidth="1"/>
    <col min="4355" max="4355" width="4" style="1" customWidth="1"/>
    <col min="4356" max="4356" width="14.6640625" style="1" customWidth="1"/>
    <col min="4357" max="4607" width="9.109375" style="1"/>
    <col min="4608" max="4608" width="23" style="1" customWidth="1"/>
    <col min="4609" max="4609" width="1.6640625" style="1" customWidth="1"/>
    <col min="4610" max="4610" width="11.6640625" style="1" customWidth="1"/>
    <col min="4611" max="4611" width="4" style="1" customWidth="1"/>
    <col min="4612" max="4612" width="14.6640625" style="1" customWidth="1"/>
    <col min="4613" max="4863" width="9.109375" style="1"/>
    <col min="4864" max="4864" width="23" style="1" customWidth="1"/>
    <col min="4865" max="4865" width="1.6640625" style="1" customWidth="1"/>
    <col min="4866" max="4866" width="11.6640625" style="1" customWidth="1"/>
    <col min="4867" max="4867" width="4" style="1" customWidth="1"/>
    <col min="4868" max="4868" width="14.6640625" style="1" customWidth="1"/>
    <col min="4869" max="5119" width="9.109375" style="1"/>
    <col min="5120" max="5120" width="23" style="1" customWidth="1"/>
    <col min="5121" max="5121" width="1.6640625" style="1" customWidth="1"/>
    <col min="5122" max="5122" width="11.6640625" style="1" customWidth="1"/>
    <col min="5123" max="5123" width="4" style="1" customWidth="1"/>
    <col min="5124" max="5124" width="14.6640625" style="1" customWidth="1"/>
    <col min="5125" max="5375" width="9.109375" style="1"/>
    <col min="5376" max="5376" width="23" style="1" customWidth="1"/>
    <col min="5377" max="5377" width="1.6640625" style="1" customWidth="1"/>
    <col min="5378" max="5378" width="11.6640625" style="1" customWidth="1"/>
    <col min="5379" max="5379" width="4" style="1" customWidth="1"/>
    <col min="5380" max="5380" width="14.6640625" style="1" customWidth="1"/>
    <col min="5381" max="5631" width="9.109375" style="1"/>
    <col min="5632" max="5632" width="23" style="1" customWidth="1"/>
    <col min="5633" max="5633" width="1.6640625" style="1" customWidth="1"/>
    <col min="5634" max="5634" width="11.6640625" style="1" customWidth="1"/>
    <col min="5635" max="5635" width="4" style="1" customWidth="1"/>
    <col min="5636" max="5636" width="14.6640625" style="1" customWidth="1"/>
    <col min="5637" max="5887" width="9.109375" style="1"/>
    <col min="5888" max="5888" width="23" style="1" customWidth="1"/>
    <col min="5889" max="5889" width="1.6640625" style="1" customWidth="1"/>
    <col min="5890" max="5890" width="11.6640625" style="1" customWidth="1"/>
    <col min="5891" max="5891" width="4" style="1" customWidth="1"/>
    <col min="5892" max="5892" width="14.6640625" style="1" customWidth="1"/>
    <col min="5893" max="6143" width="9.109375" style="1"/>
    <col min="6144" max="6144" width="23" style="1" customWidth="1"/>
    <col min="6145" max="6145" width="1.6640625" style="1" customWidth="1"/>
    <col min="6146" max="6146" width="11.6640625" style="1" customWidth="1"/>
    <col min="6147" max="6147" width="4" style="1" customWidth="1"/>
    <col min="6148" max="6148" width="14.6640625" style="1" customWidth="1"/>
    <col min="6149" max="6399" width="9.109375" style="1"/>
    <col min="6400" max="6400" width="23" style="1" customWidth="1"/>
    <col min="6401" max="6401" width="1.6640625" style="1" customWidth="1"/>
    <col min="6402" max="6402" width="11.6640625" style="1" customWidth="1"/>
    <col min="6403" max="6403" width="4" style="1" customWidth="1"/>
    <col min="6404" max="6404" width="14.6640625" style="1" customWidth="1"/>
    <col min="6405" max="6655" width="9.109375" style="1"/>
    <col min="6656" max="6656" width="23" style="1" customWidth="1"/>
    <col min="6657" max="6657" width="1.6640625" style="1" customWidth="1"/>
    <col min="6658" max="6658" width="11.6640625" style="1" customWidth="1"/>
    <col min="6659" max="6659" width="4" style="1" customWidth="1"/>
    <col min="6660" max="6660" width="14.6640625" style="1" customWidth="1"/>
    <col min="6661" max="6911" width="9.109375" style="1"/>
    <col min="6912" max="6912" width="23" style="1" customWidth="1"/>
    <col min="6913" max="6913" width="1.6640625" style="1" customWidth="1"/>
    <col min="6914" max="6914" width="11.6640625" style="1" customWidth="1"/>
    <col min="6915" max="6915" width="4" style="1" customWidth="1"/>
    <col min="6916" max="6916" width="14.6640625" style="1" customWidth="1"/>
    <col min="6917" max="7167" width="9.109375" style="1"/>
    <col min="7168" max="7168" width="23" style="1" customWidth="1"/>
    <col min="7169" max="7169" width="1.6640625" style="1" customWidth="1"/>
    <col min="7170" max="7170" width="11.6640625" style="1" customWidth="1"/>
    <col min="7171" max="7171" width="4" style="1" customWidth="1"/>
    <col min="7172" max="7172" width="14.6640625" style="1" customWidth="1"/>
    <col min="7173" max="7423" width="9.109375" style="1"/>
    <col min="7424" max="7424" width="23" style="1" customWidth="1"/>
    <col min="7425" max="7425" width="1.6640625" style="1" customWidth="1"/>
    <col min="7426" max="7426" width="11.6640625" style="1" customWidth="1"/>
    <col min="7427" max="7427" width="4" style="1" customWidth="1"/>
    <col min="7428" max="7428" width="14.6640625" style="1" customWidth="1"/>
    <col min="7429" max="7679" width="9.109375" style="1"/>
    <col min="7680" max="7680" width="23" style="1" customWidth="1"/>
    <col min="7681" max="7681" width="1.6640625" style="1" customWidth="1"/>
    <col min="7682" max="7682" width="11.6640625" style="1" customWidth="1"/>
    <col min="7683" max="7683" width="4" style="1" customWidth="1"/>
    <col min="7684" max="7684" width="14.6640625" style="1" customWidth="1"/>
    <col min="7685" max="7935" width="9.109375" style="1"/>
    <col min="7936" max="7936" width="23" style="1" customWidth="1"/>
    <col min="7937" max="7937" width="1.6640625" style="1" customWidth="1"/>
    <col min="7938" max="7938" width="11.6640625" style="1" customWidth="1"/>
    <col min="7939" max="7939" width="4" style="1" customWidth="1"/>
    <col min="7940" max="7940" width="14.6640625" style="1" customWidth="1"/>
    <col min="7941" max="8191" width="9.109375" style="1"/>
    <col min="8192" max="8192" width="23" style="1" customWidth="1"/>
    <col min="8193" max="8193" width="1.6640625" style="1" customWidth="1"/>
    <col min="8194" max="8194" width="11.6640625" style="1" customWidth="1"/>
    <col min="8195" max="8195" width="4" style="1" customWidth="1"/>
    <col min="8196" max="8196" width="14.6640625" style="1" customWidth="1"/>
    <col min="8197" max="8447" width="9.109375" style="1"/>
    <col min="8448" max="8448" width="23" style="1" customWidth="1"/>
    <col min="8449" max="8449" width="1.6640625" style="1" customWidth="1"/>
    <col min="8450" max="8450" width="11.6640625" style="1" customWidth="1"/>
    <col min="8451" max="8451" width="4" style="1" customWidth="1"/>
    <col min="8452" max="8452" width="14.6640625" style="1" customWidth="1"/>
    <col min="8453" max="8703" width="9.109375" style="1"/>
    <col min="8704" max="8704" width="23" style="1" customWidth="1"/>
    <col min="8705" max="8705" width="1.6640625" style="1" customWidth="1"/>
    <col min="8706" max="8706" width="11.6640625" style="1" customWidth="1"/>
    <col min="8707" max="8707" width="4" style="1" customWidth="1"/>
    <col min="8708" max="8708" width="14.6640625" style="1" customWidth="1"/>
    <col min="8709" max="8959" width="9.109375" style="1"/>
    <col min="8960" max="8960" width="23" style="1" customWidth="1"/>
    <col min="8961" max="8961" width="1.6640625" style="1" customWidth="1"/>
    <col min="8962" max="8962" width="11.6640625" style="1" customWidth="1"/>
    <col min="8963" max="8963" width="4" style="1" customWidth="1"/>
    <col min="8964" max="8964" width="14.6640625" style="1" customWidth="1"/>
    <col min="8965" max="9215" width="9.109375" style="1"/>
    <col min="9216" max="9216" width="23" style="1" customWidth="1"/>
    <col min="9217" max="9217" width="1.6640625" style="1" customWidth="1"/>
    <col min="9218" max="9218" width="11.6640625" style="1" customWidth="1"/>
    <col min="9219" max="9219" width="4" style="1" customWidth="1"/>
    <col min="9220" max="9220" width="14.6640625" style="1" customWidth="1"/>
    <col min="9221" max="9471" width="9.109375" style="1"/>
    <col min="9472" max="9472" width="23" style="1" customWidth="1"/>
    <col min="9473" max="9473" width="1.6640625" style="1" customWidth="1"/>
    <col min="9474" max="9474" width="11.6640625" style="1" customWidth="1"/>
    <col min="9475" max="9475" width="4" style="1" customWidth="1"/>
    <col min="9476" max="9476" width="14.6640625" style="1" customWidth="1"/>
    <col min="9477" max="9727" width="9.109375" style="1"/>
    <col min="9728" max="9728" width="23" style="1" customWidth="1"/>
    <col min="9729" max="9729" width="1.6640625" style="1" customWidth="1"/>
    <col min="9730" max="9730" width="11.6640625" style="1" customWidth="1"/>
    <col min="9731" max="9731" width="4" style="1" customWidth="1"/>
    <col min="9732" max="9732" width="14.6640625" style="1" customWidth="1"/>
    <col min="9733" max="9983" width="9.109375" style="1"/>
    <col min="9984" max="9984" width="23" style="1" customWidth="1"/>
    <col min="9985" max="9985" width="1.6640625" style="1" customWidth="1"/>
    <col min="9986" max="9986" width="11.6640625" style="1" customWidth="1"/>
    <col min="9987" max="9987" width="4" style="1" customWidth="1"/>
    <col min="9988" max="9988" width="14.6640625" style="1" customWidth="1"/>
    <col min="9989" max="10239" width="9.109375" style="1"/>
    <col min="10240" max="10240" width="23" style="1" customWidth="1"/>
    <col min="10241" max="10241" width="1.6640625" style="1" customWidth="1"/>
    <col min="10242" max="10242" width="11.6640625" style="1" customWidth="1"/>
    <col min="10243" max="10243" width="4" style="1" customWidth="1"/>
    <col min="10244" max="10244" width="14.6640625" style="1" customWidth="1"/>
    <col min="10245" max="10495" width="9.109375" style="1"/>
    <col min="10496" max="10496" width="23" style="1" customWidth="1"/>
    <col min="10497" max="10497" width="1.6640625" style="1" customWidth="1"/>
    <col min="10498" max="10498" width="11.6640625" style="1" customWidth="1"/>
    <col min="10499" max="10499" width="4" style="1" customWidth="1"/>
    <col min="10500" max="10500" width="14.6640625" style="1" customWidth="1"/>
    <col min="10501" max="10751" width="9.109375" style="1"/>
    <col min="10752" max="10752" width="23" style="1" customWidth="1"/>
    <col min="10753" max="10753" width="1.6640625" style="1" customWidth="1"/>
    <col min="10754" max="10754" width="11.6640625" style="1" customWidth="1"/>
    <col min="10755" max="10755" width="4" style="1" customWidth="1"/>
    <col min="10756" max="10756" width="14.6640625" style="1" customWidth="1"/>
    <col min="10757" max="11007" width="9.109375" style="1"/>
    <col min="11008" max="11008" width="23" style="1" customWidth="1"/>
    <col min="11009" max="11009" width="1.6640625" style="1" customWidth="1"/>
    <col min="11010" max="11010" width="11.6640625" style="1" customWidth="1"/>
    <col min="11011" max="11011" width="4" style="1" customWidth="1"/>
    <col min="11012" max="11012" width="14.6640625" style="1" customWidth="1"/>
    <col min="11013" max="11263" width="9.109375" style="1"/>
    <col min="11264" max="11264" width="23" style="1" customWidth="1"/>
    <col min="11265" max="11265" width="1.6640625" style="1" customWidth="1"/>
    <col min="11266" max="11266" width="11.6640625" style="1" customWidth="1"/>
    <col min="11267" max="11267" width="4" style="1" customWidth="1"/>
    <col min="11268" max="11268" width="14.6640625" style="1" customWidth="1"/>
    <col min="11269" max="11519" width="9.109375" style="1"/>
    <col min="11520" max="11520" width="23" style="1" customWidth="1"/>
    <col min="11521" max="11521" width="1.6640625" style="1" customWidth="1"/>
    <col min="11522" max="11522" width="11.6640625" style="1" customWidth="1"/>
    <col min="11523" max="11523" width="4" style="1" customWidth="1"/>
    <col min="11524" max="11524" width="14.6640625" style="1" customWidth="1"/>
    <col min="11525" max="11775" width="9.109375" style="1"/>
    <col min="11776" max="11776" width="23" style="1" customWidth="1"/>
    <col min="11777" max="11777" width="1.6640625" style="1" customWidth="1"/>
    <col min="11778" max="11778" width="11.6640625" style="1" customWidth="1"/>
    <col min="11779" max="11779" width="4" style="1" customWidth="1"/>
    <col min="11780" max="11780" width="14.6640625" style="1" customWidth="1"/>
    <col min="11781" max="12031" width="9.109375" style="1"/>
    <col min="12032" max="12032" width="23" style="1" customWidth="1"/>
    <col min="12033" max="12033" width="1.6640625" style="1" customWidth="1"/>
    <col min="12034" max="12034" width="11.6640625" style="1" customWidth="1"/>
    <col min="12035" max="12035" width="4" style="1" customWidth="1"/>
    <col min="12036" max="12036" width="14.6640625" style="1" customWidth="1"/>
    <col min="12037" max="12287" width="9.109375" style="1"/>
    <col min="12288" max="12288" width="23" style="1" customWidth="1"/>
    <col min="12289" max="12289" width="1.6640625" style="1" customWidth="1"/>
    <col min="12290" max="12290" width="11.6640625" style="1" customWidth="1"/>
    <col min="12291" max="12291" width="4" style="1" customWidth="1"/>
    <col min="12292" max="12292" width="14.6640625" style="1" customWidth="1"/>
    <col min="12293" max="12543" width="9.109375" style="1"/>
    <col min="12544" max="12544" width="23" style="1" customWidth="1"/>
    <col min="12545" max="12545" width="1.6640625" style="1" customWidth="1"/>
    <col min="12546" max="12546" width="11.6640625" style="1" customWidth="1"/>
    <col min="12547" max="12547" width="4" style="1" customWidth="1"/>
    <col min="12548" max="12548" width="14.6640625" style="1" customWidth="1"/>
    <col min="12549" max="12799" width="9.109375" style="1"/>
    <col min="12800" max="12800" width="23" style="1" customWidth="1"/>
    <col min="12801" max="12801" width="1.6640625" style="1" customWidth="1"/>
    <col min="12802" max="12802" width="11.6640625" style="1" customWidth="1"/>
    <col min="12803" max="12803" width="4" style="1" customWidth="1"/>
    <col min="12804" max="12804" width="14.6640625" style="1" customWidth="1"/>
    <col min="12805" max="13055" width="9.109375" style="1"/>
    <col min="13056" max="13056" width="23" style="1" customWidth="1"/>
    <col min="13057" max="13057" width="1.6640625" style="1" customWidth="1"/>
    <col min="13058" max="13058" width="11.6640625" style="1" customWidth="1"/>
    <col min="13059" max="13059" width="4" style="1" customWidth="1"/>
    <col min="13060" max="13060" width="14.6640625" style="1" customWidth="1"/>
    <col min="13061" max="13311" width="9.109375" style="1"/>
    <col min="13312" max="13312" width="23" style="1" customWidth="1"/>
    <col min="13313" max="13313" width="1.6640625" style="1" customWidth="1"/>
    <col min="13314" max="13314" width="11.6640625" style="1" customWidth="1"/>
    <col min="13315" max="13315" width="4" style="1" customWidth="1"/>
    <col min="13316" max="13316" width="14.6640625" style="1" customWidth="1"/>
    <col min="13317" max="13567" width="9.109375" style="1"/>
    <col min="13568" max="13568" width="23" style="1" customWidth="1"/>
    <col min="13569" max="13569" width="1.6640625" style="1" customWidth="1"/>
    <col min="13570" max="13570" width="11.6640625" style="1" customWidth="1"/>
    <col min="13571" max="13571" width="4" style="1" customWidth="1"/>
    <col min="13572" max="13572" width="14.6640625" style="1" customWidth="1"/>
    <col min="13573" max="13823" width="9.109375" style="1"/>
    <col min="13824" max="13824" width="23" style="1" customWidth="1"/>
    <col min="13825" max="13825" width="1.6640625" style="1" customWidth="1"/>
    <col min="13826" max="13826" width="11.6640625" style="1" customWidth="1"/>
    <col min="13827" max="13827" width="4" style="1" customWidth="1"/>
    <col min="13828" max="13828" width="14.6640625" style="1" customWidth="1"/>
    <col min="13829" max="14079" width="9.109375" style="1"/>
    <col min="14080" max="14080" width="23" style="1" customWidth="1"/>
    <col min="14081" max="14081" width="1.6640625" style="1" customWidth="1"/>
    <col min="14082" max="14082" width="11.6640625" style="1" customWidth="1"/>
    <col min="14083" max="14083" width="4" style="1" customWidth="1"/>
    <col min="14084" max="14084" width="14.6640625" style="1" customWidth="1"/>
    <col min="14085" max="14335" width="9.109375" style="1"/>
    <col min="14336" max="14336" width="23" style="1" customWidth="1"/>
    <col min="14337" max="14337" width="1.6640625" style="1" customWidth="1"/>
    <col min="14338" max="14338" width="11.6640625" style="1" customWidth="1"/>
    <col min="14339" max="14339" width="4" style="1" customWidth="1"/>
    <col min="14340" max="14340" width="14.6640625" style="1" customWidth="1"/>
    <col min="14341" max="14591" width="9.109375" style="1"/>
    <col min="14592" max="14592" width="23" style="1" customWidth="1"/>
    <col min="14593" max="14593" width="1.6640625" style="1" customWidth="1"/>
    <col min="14594" max="14594" width="11.6640625" style="1" customWidth="1"/>
    <col min="14595" max="14595" width="4" style="1" customWidth="1"/>
    <col min="14596" max="14596" width="14.6640625" style="1" customWidth="1"/>
    <col min="14597" max="14847" width="9.109375" style="1"/>
    <col min="14848" max="14848" width="23" style="1" customWidth="1"/>
    <col min="14849" max="14849" width="1.6640625" style="1" customWidth="1"/>
    <col min="14850" max="14850" width="11.6640625" style="1" customWidth="1"/>
    <col min="14851" max="14851" width="4" style="1" customWidth="1"/>
    <col min="14852" max="14852" width="14.6640625" style="1" customWidth="1"/>
    <col min="14853" max="15103" width="9.109375" style="1"/>
    <col min="15104" max="15104" width="23" style="1" customWidth="1"/>
    <col min="15105" max="15105" width="1.6640625" style="1" customWidth="1"/>
    <col min="15106" max="15106" width="11.6640625" style="1" customWidth="1"/>
    <col min="15107" max="15107" width="4" style="1" customWidth="1"/>
    <col min="15108" max="15108" width="14.6640625" style="1" customWidth="1"/>
    <col min="15109" max="15359" width="9.109375" style="1"/>
    <col min="15360" max="15360" width="23" style="1" customWidth="1"/>
    <col min="15361" max="15361" width="1.6640625" style="1" customWidth="1"/>
    <col min="15362" max="15362" width="11.6640625" style="1" customWidth="1"/>
    <col min="15363" max="15363" width="4" style="1" customWidth="1"/>
    <col min="15364" max="15364" width="14.6640625" style="1" customWidth="1"/>
    <col min="15365" max="15615" width="9.109375" style="1"/>
    <col min="15616" max="15616" width="23" style="1" customWidth="1"/>
    <col min="15617" max="15617" width="1.6640625" style="1" customWidth="1"/>
    <col min="15618" max="15618" width="11.6640625" style="1" customWidth="1"/>
    <col min="15619" max="15619" width="4" style="1" customWidth="1"/>
    <col min="15620" max="15620" width="14.6640625" style="1" customWidth="1"/>
    <col min="15621" max="15871" width="9.109375" style="1"/>
    <col min="15872" max="15872" width="23" style="1" customWidth="1"/>
    <col min="15873" max="15873" width="1.6640625" style="1" customWidth="1"/>
    <col min="15874" max="15874" width="11.6640625" style="1" customWidth="1"/>
    <col min="15875" max="15875" width="4" style="1" customWidth="1"/>
    <col min="15876" max="15876" width="14.6640625" style="1" customWidth="1"/>
    <col min="15877" max="16127" width="9.109375" style="1"/>
    <col min="16128" max="16128" width="23" style="1" customWidth="1"/>
    <col min="16129" max="16129" width="1.6640625" style="1" customWidth="1"/>
    <col min="16130" max="16130" width="11.6640625" style="1" customWidth="1"/>
    <col min="16131" max="16131" width="4" style="1" customWidth="1"/>
    <col min="16132" max="16132" width="14.6640625" style="1" customWidth="1"/>
    <col min="16133" max="16384" width="9.109375" style="1"/>
  </cols>
  <sheetData>
    <row r="1" spans="1:11" ht="11.25" customHeight="1">
      <c r="A1" s="406" t="s">
        <v>0</v>
      </c>
      <c r="B1" s="406"/>
      <c r="C1" s="406"/>
      <c r="D1" s="406"/>
      <c r="E1" s="406"/>
      <c r="F1" s="406"/>
      <c r="G1" s="28"/>
      <c r="H1" s="28"/>
      <c r="I1" s="28"/>
      <c r="J1" s="28"/>
      <c r="K1" s="28"/>
    </row>
    <row r="2" spans="1:11" ht="11.25" customHeight="1">
      <c r="A2" s="406" t="s">
        <v>69</v>
      </c>
      <c r="B2" s="406"/>
      <c r="C2" s="406"/>
      <c r="D2" s="406"/>
      <c r="E2" s="406"/>
      <c r="F2" s="406"/>
      <c r="G2" s="28"/>
      <c r="H2" s="28"/>
      <c r="I2" s="28"/>
      <c r="J2" s="28"/>
      <c r="K2" s="28"/>
    </row>
    <row r="3" spans="1:11" ht="11.25" customHeight="1">
      <c r="A3" s="407"/>
      <c r="B3" s="407"/>
      <c r="C3" s="407"/>
      <c r="D3" s="407"/>
      <c r="E3" s="407"/>
      <c r="F3" s="407"/>
      <c r="G3" s="28"/>
      <c r="H3" s="28"/>
      <c r="I3" s="28"/>
      <c r="J3" s="28"/>
      <c r="K3" s="28"/>
    </row>
    <row r="4" spans="1:11" ht="12.6" customHeight="1">
      <c r="A4" s="2"/>
      <c r="B4" s="2"/>
      <c r="C4" s="3" t="s">
        <v>1</v>
      </c>
      <c r="D4" s="4"/>
      <c r="E4" s="74" t="s">
        <v>2</v>
      </c>
      <c r="F4" s="246"/>
      <c r="G4" s="28"/>
      <c r="H4" s="28"/>
      <c r="I4" s="28"/>
      <c r="J4" s="28"/>
      <c r="K4" s="28"/>
    </row>
    <row r="5" spans="1:11" ht="11.25" customHeight="1">
      <c r="A5" s="5" t="s">
        <v>3</v>
      </c>
      <c r="B5" s="249"/>
      <c r="C5" s="6" t="s">
        <v>4</v>
      </c>
      <c r="D5" s="249"/>
      <c r="E5" s="7" t="s">
        <v>5</v>
      </c>
      <c r="F5" s="25"/>
      <c r="G5" s="28"/>
      <c r="H5" s="28"/>
      <c r="I5" s="28"/>
      <c r="J5" s="28"/>
      <c r="K5" s="28"/>
    </row>
    <row r="6" spans="1:11" s="10" customFormat="1" ht="12" customHeight="1">
      <c r="A6" s="8" t="s">
        <v>6</v>
      </c>
      <c r="B6" s="2"/>
      <c r="C6" s="11">
        <v>1246700</v>
      </c>
      <c r="D6" s="250"/>
      <c r="E6" s="11">
        <v>24228</v>
      </c>
      <c r="F6" s="28"/>
      <c r="G6" s="28"/>
      <c r="H6" s="28"/>
      <c r="I6" s="28"/>
      <c r="J6" s="28"/>
      <c r="K6" s="28"/>
    </row>
    <row r="7" spans="1:11" s="10" customFormat="1" ht="11.25" customHeight="1">
      <c r="A7" s="8" t="s">
        <v>7</v>
      </c>
      <c r="B7" s="2"/>
      <c r="C7" s="11">
        <v>112622</v>
      </c>
      <c r="D7" s="250"/>
      <c r="E7" s="11">
        <v>10598</v>
      </c>
      <c r="F7" s="28"/>
      <c r="G7" s="28"/>
      <c r="H7" s="28"/>
      <c r="I7" s="28"/>
      <c r="J7" s="28"/>
      <c r="K7" s="28"/>
    </row>
    <row r="8" spans="1:11" ht="11.25" customHeight="1">
      <c r="A8" s="8" t="s">
        <v>8</v>
      </c>
      <c r="B8" s="2"/>
      <c r="C8" s="11">
        <v>581730</v>
      </c>
      <c r="D8" s="250"/>
      <c r="E8" s="11">
        <v>2120</v>
      </c>
      <c r="F8" s="28"/>
      <c r="G8" s="28"/>
      <c r="H8" s="28"/>
      <c r="I8" s="28"/>
      <c r="J8" s="28"/>
      <c r="K8" s="28"/>
    </row>
    <row r="9" spans="1:11" ht="11.25" customHeight="1">
      <c r="A9" s="8" t="s">
        <v>9</v>
      </c>
      <c r="B9" s="2"/>
      <c r="C9" s="11">
        <v>274200</v>
      </c>
      <c r="D9" s="250"/>
      <c r="E9" s="11">
        <v>17589</v>
      </c>
      <c r="F9" s="28"/>
      <c r="G9" s="28"/>
      <c r="H9" s="28"/>
      <c r="I9" s="28"/>
      <c r="J9" s="28"/>
      <c r="K9" s="28"/>
    </row>
    <row r="10" spans="1:11" ht="11.25" customHeight="1">
      <c r="A10" s="8" t="s">
        <v>10</v>
      </c>
      <c r="B10" s="2"/>
      <c r="C10" s="11">
        <v>27830</v>
      </c>
      <c r="D10" s="250"/>
      <c r="E10" s="11">
        <v>10817</v>
      </c>
      <c r="F10" s="28"/>
      <c r="G10" s="28"/>
      <c r="H10" s="28"/>
      <c r="I10" s="28"/>
      <c r="J10" s="28"/>
      <c r="K10" s="28"/>
    </row>
    <row r="11" spans="1:11" ht="11.25" customHeight="1">
      <c r="A11" s="8" t="s">
        <v>11</v>
      </c>
      <c r="B11" s="2"/>
      <c r="C11" s="11">
        <v>475440</v>
      </c>
      <c r="D11" s="250"/>
      <c r="E11" s="11">
        <v>22773</v>
      </c>
      <c r="F11" s="28"/>
      <c r="G11" s="28"/>
      <c r="H11" s="28"/>
      <c r="I11" s="28"/>
      <c r="J11" s="28"/>
      <c r="K11" s="28"/>
    </row>
    <row r="12" spans="1:11" ht="11.25" customHeight="1">
      <c r="A12" s="8" t="s">
        <v>12</v>
      </c>
      <c r="B12" s="2"/>
      <c r="C12" s="11">
        <v>4033</v>
      </c>
      <c r="D12" s="250"/>
      <c r="E12" s="11">
        <v>514</v>
      </c>
      <c r="F12" s="28"/>
      <c r="G12" s="28"/>
      <c r="H12" s="28"/>
      <c r="I12" s="28"/>
      <c r="J12" s="28"/>
      <c r="K12" s="28"/>
    </row>
    <row r="13" spans="1:11" ht="11.25" customHeight="1">
      <c r="A13" s="8" t="s">
        <v>13</v>
      </c>
      <c r="B13" s="2"/>
      <c r="C13" s="11">
        <v>622984</v>
      </c>
      <c r="D13" s="250"/>
      <c r="E13" s="11">
        <v>4804</v>
      </c>
      <c r="F13" s="28"/>
      <c r="G13" s="28"/>
      <c r="H13" s="28"/>
      <c r="I13" s="28"/>
      <c r="J13" s="28"/>
      <c r="K13" s="28"/>
    </row>
    <row r="14" spans="1:11" ht="11.25" customHeight="1">
      <c r="A14" s="8" t="s">
        <v>14</v>
      </c>
      <c r="B14" s="2"/>
      <c r="C14" s="11">
        <v>1284000</v>
      </c>
      <c r="D14" s="250"/>
      <c r="E14" s="11">
        <v>13587</v>
      </c>
      <c r="F14" s="28"/>
      <c r="G14" s="28"/>
      <c r="H14" s="28"/>
      <c r="I14" s="28"/>
      <c r="J14" s="28"/>
      <c r="K14" s="28"/>
    </row>
    <row r="15" spans="1:11" ht="11.25" customHeight="1">
      <c r="A15" s="8" t="s">
        <v>15</v>
      </c>
      <c r="B15" s="2"/>
      <c r="C15" s="11">
        <v>2235</v>
      </c>
      <c r="D15" s="250"/>
      <c r="E15" s="11">
        <v>770</v>
      </c>
      <c r="F15" s="28"/>
      <c r="G15" s="28"/>
      <c r="H15" s="28"/>
      <c r="I15" s="28"/>
      <c r="J15" s="28"/>
      <c r="K15" s="28"/>
    </row>
    <row r="16" spans="1:11" ht="11.25" customHeight="1">
      <c r="A16" s="8" t="s">
        <v>16</v>
      </c>
      <c r="B16" s="2"/>
      <c r="C16" s="11">
        <v>342000</v>
      </c>
      <c r="D16" s="250"/>
      <c r="E16" s="11">
        <v>4505</v>
      </c>
      <c r="F16" s="28"/>
      <c r="G16" s="28"/>
      <c r="H16" s="28"/>
      <c r="I16" s="28"/>
      <c r="J16" s="28"/>
      <c r="K16" s="28"/>
    </row>
    <row r="17" spans="1:11" ht="11.25" customHeight="1">
      <c r="A17" s="8" t="s">
        <v>17</v>
      </c>
      <c r="B17" s="2"/>
      <c r="C17" s="11">
        <v>2344858</v>
      </c>
      <c r="D17" s="250"/>
      <c r="E17" s="11">
        <v>74877</v>
      </c>
      <c r="F17" s="28"/>
      <c r="G17" s="28"/>
      <c r="H17" s="28"/>
      <c r="I17" s="28"/>
      <c r="J17" s="28"/>
      <c r="K17" s="28"/>
    </row>
    <row r="18" spans="1:11" ht="11.25" customHeight="1">
      <c r="A18" s="12" t="s">
        <v>18</v>
      </c>
      <c r="B18" s="2"/>
      <c r="C18" s="11">
        <v>322463</v>
      </c>
      <c r="D18" s="250"/>
      <c r="E18" s="11">
        <v>22157</v>
      </c>
      <c r="F18" s="28"/>
      <c r="G18" s="28"/>
      <c r="H18" s="28"/>
      <c r="I18" s="28"/>
      <c r="J18" s="28"/>
      <c r="K18" s="28"/>
    </row>
    <row r="19" spans="1:11" ht="11.25" customHeight="1">
      <c r="A19" s="8" t="s">
        <v>19</v>
      </c>
      <c r="B19" s="250"/>
      <c r="C19" s="11">
        <v>23200</v>
      </c>
      <c r="D19" s="250"/>
      <c r="E19" s="11">
        <v>876</v>
      </c>
      <c r="F19" s="28"/>
      <c r="G19" s="28"/>
      <c r="H19" s="28"/>
      <c r="I19" s="28"/>
      <c r="J19" s="28"/>
      <c r="K19" s="28"/>
    </row>
    <row r="20" spans="1:11" ht="11.25" customHeight="1">
      <c r="A20" s="8" t="s">
        <v>20</v>
      </c>
      <c r="B20" s="250"/>
      <c r="C20" s="11">
        <v>28051</v>
      </c>
      <c r="D20" s="13"/>
      <c r="E20" s="11">
        <v>821</v>
      </c>
      <c r="F20" s="28"/>
      <c r="G20" s="28"/>
      <c r="H20" s="28"/>
      <c r="I20" s="28"/>
      <c r="J20" s="28"/>
      <c r="K20" s="28"/>
    </row>
    <row r="21" spans="1:11" ht="11.25" customHeight="1">
      <c r="A21" s="8" t="s">
        <v>21</v>
      </c>
      <c r="B21" s="250"/>
      <c r="C21" s="11">
        <v>117600</v>
      </c>
      <c r="D21" s="250"/>
      <c r="E21" s="11">
        <v>5110</v>
      </c>
      <c r="F21" s="28"/>
      <c r="G21" s="28"/>
      <c r="H21" s="28"/>
      <c r="I21" s="28"/>
      <c r="J21" s="28"/>
      <c r="K21" s="28"/>
    </row>
    <row r="22" spans="1:11" ht="11.25" customHeight="1">
      <c r="A22" s="8" t="s">
        <v>22</v>
      </c>
      <c r="B22" s="250"/>
      <c r="C22" s="11">
        <v>1104300</v>
      </c>
      <c r="D22" s="250"/>
      <c r="E22" s="11">
        <v>96959</v>
      </c>
      <c r="F22" s="28"/>
      <c r="G22" s="28"/>
      <c r="H22" s="28"/>
      <c r="I22" s="28"/>
      <c r="J22" s="28"/>
      <c r="K22" s="28"/>
    </row>
    <row r="23" spans="1:11" ht="11.25" customHeight="1">
      <c r="A23" s="8" t="s">
        <v>23</v>
      </c>
      <c r="B23" s="250"/>
      <c r="C23" s="11">
        <v>267667</v>
      </c>
      <c r="D23" s="250"/>
      <c r="E23" s="11">
        <v>1688</v>
      </c>
      <c r="F23" s="28"/>
      <c r="G23" s="28"/>
      <c r="H23" s="28"/>
      <c r="I23" s="28"/>
      <c r="J23" s="28"/>
      <c r="K23" s="28"/>
    </row>
    <row r="24" spans="1:11" ht="11.25" customHeight="1">
      <c r="A24" s="8" t="s">
        <v>24</v>
      </c>
      <c r="B24" s="250"/>
      <c r="C24" s="11">
        <v>11300</v>
      </c>
      <c r="D24" s="250"/>
      <c r="E24" s="11">
        <v>1928</v>
      </c>
      <c r="F24" s="28"/>
      <c r="G24" s="28"/>
      <c r="H24" s="28"/>
      <c r="I24" s="28"/>
      <c r="J24" s="28"/>
      <c r="K24" s="28"/>
    </row>
    <row r="25" spans="1:11" ht="11.25" customHeight="1">
      <c r="A25" s="8" t="s">
        <v>25</v>
      </c>
      <c r="B25" s="2"/>
      <c r="C25" s="9">
        <v>238533</v>
      </c>
      <c r="D25" s="2"/>
      <c r="E25" s="9">
        <v>26787</v>
      </c>
      <c r="F25" s="28"/>
      <c r="G25" s="28"/>
      <c r="H25" s="28"/>
      <c r="I25" s="28"/>
      <c r="J25" s="28"/>
      <c r="K25" s="28"/>
    </row>
    <row r="26" spans="1:11" ht="11.25" customHeight="1">
      <c r="A26" s="8" t="s">
        <v>26</v>
      </c>
      <c r="B26" s="2"/>
      <c r="C26" s="9">
        <v>245857</v>
      </c>
      <c r="D26" s="2"/>
      <c r="E26" s="9">
        <v>12276</v>
      </c>
      <c r="F26" s="28"/>
      <c r="G26" s="28"/>
      <c r="H26" s="28"/>
      <c r="I26" s="28"/>
      <c r="J26" s="28"/>
      <c r="K26" s="28"/>
    </row>
    <row r="27" spans="1:11" ht="11.25" customHeight="1">
      <c r="A27" s="8" t="s">
        <v>27</v>
      </c>
      <c r="B27" s="2"/>
      <c r="C27" s="9">
        <v>36125</v>
      </c>
      <c r="D27" s="2"/>
      <c r="E27" s="9">
        <v>1801</v>
      </c>
      <c r="F27" s="28"/>
      <c r="G27" s="28"/>
      <c r="H27" s="28"/>
      <c r="I27" s="28"/>
      <c r="J27" s="28"/>
      <c r="K27" s="28"/>
    </row>
    <row r="28" spans="1:11" ht="11.25" customHeight="1">
      <c r="A28" s="8" t="s">
        <v>28</v>
      </c>
      <c r="B28" s="2"/>
      <c r="C28" s="9">
        <v>580367</v>
      </c>
      <c r="D28" s="2"/>
      <c r="E28" s="9">
        <v>44864</v>
      </c>
      <c r="F28" s="28"/>
      <c r="G28" s="28"/>
      <c r="H28" s="28"/>
      <c r="I28" s="28"/>
      <c r="J28" s="28"/>
      <c r="K28" s="28"/>
    </row>
    <row r="29" spans="1:11" ht="11.25" customHeight="1">
      <c r="A29" s="8" t="s">
        <v>29</v>
      </c>
      <c r="B29" s="2"/>
      <c r="C29" s="9">
        <v>30355</v>
      </c>
      <c r="D29" s="2"/>
      <c r="E29" s="9">
        <v>2109</v>
      </c>
      <c r="F29" s="28"/>
      <c r="G29" s="28"/>
      <c r="H29" s="28"/>
      <c r="I29" s="28"/>
      <c r="J29" s="28"/>
      <c r="K29" s="28"/>
    </row>
    <row r="30" spans="1:11" ht="11.25" customHeight="1">
      <c r="A30" s="8" t="s">
        <v>30</v>
      </c>
      <c r="B30" s="2"/>
      <c r="C30" s="9">
        <v>111369</v>
      </c>
      <c r="D30" s="2"/>
      <c r="E30" s="9">
        <v>4397</v>
      </c>
      <c r="F30" s="28"/>
      <c r="G30" s="28"/>
      <c r="H30" s="28"/>
      <c r="I30" s="28"/>
      <c r="J30" s="28"/>
      <c r="K30" s="28"/>
    </row>
    <row r="31" spans="1:11" ht="11.25" customHeight="1">
      <c r="A31" s="8" t="s">
        <v>31</v>
      </c>
      <c r="B31" s="2"/>
      <c r="C31" s="9">
        <v>587041</v>
      </c>
      <c r="D31" s="2"/>
      <c r="E31" s="9">
        <v>23572</v>
      </c>
      <c r="F31" s="28"/>
      <c r="G31" s="28"/>
      <c r="H31" s="28"/>
      <c r="I31" s="28"/>
      <c r="J31" s="28"/>
      <c r="K31" s="28"/>
    </row>
    <row r="32" spans="1:11" ht="11.25" customHeight="1">
      <c r="A32" s="8" t="s">
        <v>32</v>
      </c>
      <c r="B32" s="2"/>
      <c r="C32" s="9">
        <v>118484</v>
      </c>
      <c r="D32" s="2"/>
      <c r="E32" s="9">
        <v>16695</v>
      </c>
      <c r="F32" s="28"/>
      <c r="G32" s="28"/>
      <c r="H32" s="28"/>
      <c r="I32" s="28"/>
      <c r="J32" s="28"/>
      <c r="K32" s="28"/>
    </row>
    <row r="33" spans="1:11" ht="11.25" customHeight="1">
      <c r="A33" s="8" t="s">
        <v>33</v>
      </c>
      <c r="B33" s="2"/>
      <c r="C33" s="9">
        <v>1240192</v>
      </c>
      <c r="D33" s="2"/>
      <c r="E33" s="9">
        <v>17086</v>
      </c>
      <c r="F33" s="28"/>
      <c r="G33" s="28"/>
      <c r="H33" s="28"/>
      <c r="I33" s="28"/>
      <c r="J33" s="28"/>
      <c r="K33" s="28"/>
    </row>
    <row r="34" spans="1:11" ht="11.25" customHeight="1">
      <c r="A34" s="8" t="s">
        <v>34</v>
      </c>
      <c r="B34" s="2"/>
      <c r="C34" s="9">
        <v>1030700</v>
      </c>
      <c r="D34" s="2"/>
      <c r="E34" s="9">
        <v>3970</v>
      </c>
      <c r="F34" s="28"/>
      <c r="G34" s="28"/>
      <c r="H34" s="28"/>
      <c r="I34" s="28"/>
      <c r="J34" s="28"/>
      <c r="K34" s="28"/>
    </row>
    <row r="35" spans="1:11" ht="11.25" customHeight="1">
      <c r="A35" s="8" t="s">
        <v>35</v>
      </c>
      <c r="B35" s="2"/>
      <c r="C35" s="9">
        <v>2040</v>
      </c>
      <c r="D35" s="2"/>
      <c r="E35" s="9">
        <v>1261</v>
      </c>
      <c r="F35" s="28"/>
      <c r="G35" s="28"/>
      <c r="H35" s="28"/>
      <c r="I35" s="28"/>
      <c r="J35" s="28"/>
      <c r="K35" s="28"/>
    </row>
    <row r="36" spans="1:11" ht="12.6" customHeight="1">
      <c r="A36" s="8" t="s">
        <v>36</v>
      </c>
      <c r="B36" s="2"/>
      <c r="C36" s="2">
        <v>374</v>
      </c>
      <c r="D36" s="14">
        <v>3</v>
      </c>
      <c r="E36" s="15">
        <v>208</v>
      </c>
      <c r="F36" s="14">
        <v>3</v>
      </c>
      <c r="G36" s="28"/>
      <c r="H36" s="28"/>
      <c r="I36" s="28"/>
      <c r="J36" s="28"/>
      <c r="K36" s="28"/>
    </row>
    <row r="37" spans="1:11" ht="11.25" customHeight="1">
      <c r="A37" s="8" t="s">
        <v>38</v>
      </c>
      <c r="B37" s="2"/>
      <c r="C37" s="9">
        <v>799380</v>
      </c>
      <c r="D37" s="2"/>
      <c r="E37" s="9">
        <v>27216</v>
      </c>
      <c r="F37" s="28"/>
      <c r="G37" s="28"/>
      <c r="H37" s="28"/>
      <c r="I37" s="28"/>
      <c r="J37" s="28"/>
      <c r="K37" s="28"/>
    </row>
    <row r="38" spans="1:11" ht="11.25" customHeight="1">
      <c r="A38" s="8" t="s">
        <v>39</v>
      </c>
      <c r="B38" s="2"/>
      <c r="C38" s="9">
        <v>824292</v>
      </c>
      <c r="D38" s="2"/>
      <c r="E38" s="9">
        <v>2403</v>
      </c>
      <c r="F38" s="28"/>
      <c r="G38" s="28"/>
      <c r="H38" s="28"/>
      <c r="I38" s="28"/>
      <c r="J38" s="28"/>
      <c r="K38" s="28"/>
    </row>
    <row r="39" spans="1:11" ht="11.25" customHeight="1">
      <c r="A39" s="8" t="s">
        <v>40</v>
      </c>
      <c r="B39" s="2"/>
      <c r="C39" s="9">
        <v>1267000</v>
      </c>
      <c r="D39" s="2"/>
      <c r="E39" s="9">
        <v>19114</v>
      </c>
      <c r="F39" s="28"/>
      <c r="G39" s="28"/>
      <c r="H39" s="28"/>
      <c r="I39" s="28"/>
      <c r="J39" s="28"/>
      <c r="K39" s="28"/>
    </row>
    <row r="40" spans="1:11" ht="11.25" customHeight="1">
      <c r="A40" s="8" t="s">
        <v>41</v>
      </c>
      <c r="B40" s="2"/>
      <c r="C40" s="9">
        <v>923768</v>
      </c>
      <c r="D40" s="2"/>
      <c r="E40" s="9">
        <v>177476</v>
      </c>
      <c r="F40" s="28"/>
      <c r="G40" s="28"/>
      <c r="H40" s="28"/>
      <c r="I40" s="28"/>
      <c r="J40" s="28"/>
      <c r="K40" s="28"/>
    </row>
    <row r="41" spans="1:11" ht="12.6" customHeight="1">
      <c r="A41" s="8" t="s">
        <v>42</v>
      </c>
      <c r="B41" s="2"/>
      <c r="C41" s="9">
        <v>2512</v>
      </c>
      <c r="D41" s="14">
        <v>3</v>
      </c>
      <c r="E41" s="15">
        <v>793</v>
      </c>
      <c r="F41" s="14">
        <v>3</v>
      </c>
      <c r="G41" s="28"/>
      <c r="H41" s="28"/>
      <c r="I41" s="28"/>
      <c r="J41" s="28"/>
      <c r="K41" s="28"/>
    </row>
    <row r="42" spans="1:11" ht="11.25" customHeight="1">
      <c r="A42" s="8" t="s">
        <v>43</v>
      </c>
      <c r="B42" s="2"/>
      <c r="C42" s="9">
        <v>26338</v>
      </c>
      <c r="D42" s="2"/>
      <c r="E42" s="9">
        <v>11342</v>
      </c>
      <c r="F42" s="28"/>
      <c r="G42" s="28"/>
      <c r="H42" s="28"/>
      <c r="I42" s="28"/>
      <c r="J42" s="28"/>
      <c r="K42" s="28"/>
    </row>
    <row r="43" spans="1:11" ht="11.25" customHeight="1">
      <c r="A43" s="8" t="s">
        <v>44</v>
      </c>
      <c r="B43" s="2"/>
      <c r="C43" s="2">
        <v>964</v>
      </c>
      <c r="D43" s="14"/>
      <c r="E43" s="2">
        <v>186</v>
      </c>
      <c r="F43" s="14"/>
      <c r="G43" s="28"/>
      <c r="H43" s="28"/>
      <c r="I43" s="28"/>
      <c r="J43" s="28"/>
      <c r="K43" s="28"/>
    </row>
    <row r="44" spans="1:11" ht="11.25" customHeight="1">
      <c r="A44" s="8" t="s">
        <v>45</v>
      </c>
      <c r="B44" s="2"/>
      <c r="C44" s="9">
        <v>196722</v>
      </c>
      <c r="D44" s="2"/>
      <c r="E44" s="9">
        <v>14673</v>
      </c>
      <c r="F44" s="28"/>
      <c r="G44" s="28"/>
      <c r="H44" s="28"/>
      <c r="I44" s="28"/>
      <c r="J44" s="28"/>
      <c r="K44" s="28"/>
    </row>
    <row r="45" spans="1:11" ht="11.25" customHeight="1">
      <c r="A45" s="8" t="s">
        <v>46</v>
      </c>
      <c r="B45" s="2"/>
      <c r="C45" s="2">
        <v>455</v>
      </c>
      <c r="D45" s="2"/>
      <c r="E45" s="2">
        <v>91</v>
      </c>
      <c r="F45" s="28"/>
      <c r="G45" s="28"/>
      <c r="H45" s="28"/>
      <c r="I45" s="28"/>
      <c r="J45" s="28"/>
      <c r="K45" s="28"/>
    </row>
    <row r="46" spans="1:11" ht="11.25" customHeight="1">
      <c r="A46" s="8" t="s">
        <v>47</v>
      </c>
      <c r="B46" s="2"/>
      <c r="C46" s="9">
        <v>71740</v>
      </c>
      <c r="D46" s="2"/>
      <c r="E46" s="9">
        <v>6316</v>
      </c>
      <c r="F46" s="28"/>
      <c r="G46" s="28"/>
      <c r="H46" s="28"/>
      <c r="I46" s="28"/>
      <c r="J46" s="28"/>
      <c r="K46" s="28"/>
    </row>
    <row r="47" spans="1:11" ht="11.25" customHeight="1">
      <c r="A47" s="8" t="s">
        <v>48</v>
      </c>
      <c r="B47" s="250"/>
      <c r="C47" s="11">
        <v>637657</v>
      </c>
      <c r="D47" s="250"/>
      <c r="E47" s="11">
        <v>10518</v>
      </c>
      <c r="F47" s="28"/>
      <c r="G47" s="28"/>
      <c r="H47" s="28"/>
      <c r="I47" s="28"/>
      <c r="J47" s="28"/>
      <c r="K47" s="28"/>
    </row>
    <row r="48" spans="1:11" s="10" customFormat="1" ht="11.25" customHeight="1">
      <c r="A48" s="8" t="s">
        <v>49</v>
      </c>
      <c r="B48" s="2"/>
      <c r="C48" s="9">
        <v>1219090</v>
      </c>
      <c r="D48" s="2"/>
      <c r="E48" s="9">
        <v>54002</v>
      </c>
      <c r="F48" s="28"/>
      <c r="G48" s="28"/>
      <c r="H48" s="28"/>
      <c r="I48" s="28"/>
      <c r="J48" s="28"/>
      <c r="K48" s="28"/>
    </row>
    <row r="49" spans="1:11" ht="11.25" customHeight="1">
      <c r="A49" s="8" t="s">
        <v>50</v>
      </c>
      <c r="B49" s="2"/>
      <c r="C49" s="9">
        <v>644329</v>
      </c>
      <c r="D49" s="16"/>
      <c r="E49" s="9">
        <v>11911</v>
      </c>
      <c r="F49" s="14"/>
      <c r="G49" s="28"/>
      <c r="H49" s="28"/>
      <c r="I49" s="28"/>
      <c r="J49" s="28"/>
      <c r="K49" s="28"/>
    </row>
    <row r="50" spans="1:11" ht="11.25" customHeight="1">
      <c r="A50" s="8" t="s">
        <v>51</v>
      </c>
      <c r="B50" s="2"/>
      <c r="C50" s="9">
        <v>1861484</v>
      </c>
      <c r="D50" s="2"/>
      <c r="E50" s="9">
        <v>39350</v>
      </c>
      <c r="F50" s="14"/>
      <c r="G50" s="28"/>
      <c r="H50" s="28"/>
      <c r="I50" s="28"/>
      <c r="J50" s="28"/>
      <c r="K50" s="28"/>
    </row>
    <row r="51" spans="1:11" ht="11.25" customHeight="1">
      <c r="A51" s="8" t="s">
        <v>52</v>
      </c>
      <c r="B51" s="2"/>
      <c r="C51" s="9">
        <v>17364</v>
      </c>
      <c r="D51" s="2"/>
      <c r="E51" s="9">
        <v>1269</v>
      </c>
      <c r="F51" s="28"/>
      <c r="G51" s="28"/>
      <c r="H51" s="28"/>
      <c r="I51" s="28"/>
      <c r="J51" s="28"/>
      <c r="K51" s="28"/>
    </row>
    <row r="52" spans="1:11" ht="11.25" customHeight="1">
      <c r="A52" s="8" t="s">
        <v>53</v>
      </c>
      <c r="B52" s="2"/>
      <c r="C52" s="9">
        <v>947300</v>
      </c>
      <c r="D52" s="2"/>
      <c r="E52" s="9">
        <v>51823</v>
      </c>
      <c r="F52" s="28"/>
      <c r="G52" s="28"/>
      <c r="H52" s="28"/>
      <c r="I52" s="28"/>
      <c r="J52" s="28"/>
      <c r="K52" s="28"/>
    </row>
    <row r="53" spans="1:11" ht="11.25" customHeight="1">
      <c r="A53" s="8" t="s">
        <v>54</v>
      </c>
      <c r="B53" s="2"/>
      <c r="C53" s="9">
        <v>56785</v>
      </c>
      <c r="D53" s="2"/>
      <c r="E53" s="9">
        <v>7115</v>
      </c>
      <c r="F53" s="28"/>
      <c r="G53" s="28"/>
      <c r="H53" s="28"/>
      <c r="I53" s="28"/>
      <c r="J53" s="28"/>
      <c r="K53" s="28"/>
    </row>
    <row r="54" spans="1:11" ht="11.25" customHeight="1">
      <c r="A54" s="17" t="s">
        <v>55</v>
      </c>
      <c r="B54" s="250"/>
      <c r="C54" s="11">
        <v>241038</v>
      </c>
      <c r="D54" s="250"/>
      <c r="E54" s="11">
        <v>37783</v>
      </c>
      <c r="F54" s="28"/>
      <c r="G54" s="28"/>
      <c r="H54" s="28"/>
      <c r="I54" s="28"/>
      <c r="J54" s="28"/>
      <c r="K54" s="28"/>
    </row>
    <row r="55" spans="1:11" ht="11.25" customHeight="1">
      <c r="A55" s="8" t="s">
        <v>56</v>
      </c>
      <c r="B55" s="250"/>
      <c r="C55" s="9">
        <v>752618</v>
      </c>
      <c r="D55" s="2"/>
      <c r="E55" s="9">
        <v>15721</v>
      </c>
      <c r="F55" s="28"/>
      <c r="G55" s="28"/>
      <c r="H55" s="28"/>
      <c r="I55" s="28"/>
      <c r="J55" s="28"/>
      <c r="K55" s="28"/>
    </row>
    <row r="56" spans="1:11" ht="11.25" customHeight="1">
      <c r="A56" s="8" t="s">
        <v>57</v>
      </c>
      <c r="B56" s="250"/>
      <c r="C56" s="18">
        <v>390757</v>
      </c>
      <c r="D56" s="249"/>
      <c r="E56" s="18">
        <v>15246</v>
      </c>
      <c r="F56" s="25"/>
      <c r="G56" s="28"/>
      <c r="H56" s="28"/>
      <c r="I56" s="28"/>
      <c r="J56" s="28"/>
      <c r="K56" s="28"/>
    </row>
    <row r="57" spans="1:11" ht="11.25" customHeight="1">
      <c r="A57" s="80" t="s">
        <v>151</v>
      </c>
      <c r="B57" s="250"/>
      <c r="C57" s="390">
        <v>24296243</v>
      </c>
      <c r="D57" s="390"/>
      <c r="E57" s="390">
        <v>976095</v>
      </c>
      <c r="F57" s="391"/>
      <c r="G57" s="28"/>
      <c r="H57" s="28"/>
      <c r="I57" s="28"/>
      <c r="J57" s="28"/>
      <c r="K57" s="28"/>
    </row>
    <row r="58" spans="1:11" ht="11.25" customHeight="1">
      <c r="A58" s="81" t="s">
        <v>68</v>
      </c>
      <c r="B58" s="249"/>
      <c r="C58" s="18">
        <v>148940000</v>
      </c>
      <c r="D58" s="19"/>
      <c r="E58" s="245">
        <v>7259692</v>
      </c>
      <c r="F58" s="25"/>
      <c r="G58" s="28"/>
      <c r="H58" s="28"/>
      <c r="I58" s="28"/>
      <c r="J58" s="28"/>
      <c r="K58" s="28"/>
    </row>
    <row r="59" spans="1:11" ht="12.6" customHeight="1">
      <c r="A59" s="408" t="s">
        <v>333</v>
      </c>
      <c r="B59" s="408"/>
      <c r="C59" s="408"/>
      <c r="D59" s="408"/>
      <c r="E59" s="408"/>
      <c r="F59" s="408"/>
      <c r="G59" s="247"/>
      <c r="H59" s="247"/>
      <c r="I59" s="247"/>
      <c r="J59" s="247"/>
      <c r="K59" s="247"/>
    </row>
    <row r="60" spans="1:11" ht="12" customHeight="1">
      <c r="A60" s="409" t="s">
        <v>70</v>
      </c>
      <c r="B60" s="409"/>
      <c r="C60" s="409"/>
      <c r="D60" s="409"/>
      <c r="E60" s="409"/>
      <c r="F60" s="409"/>
      <c r="G60" s="248"/>
      <c r="H60" s="28"/>
      <c r="I60" s="28"/>
      <c r="J60" s="28"/>
      <c r="K60" s="28"/>
    </row>
    <row r="61" spans="1:11" ht="12" customHeight="1">
      <c r="A61" s="405" t="s">
        <v>332</v>
      </c>
      <c r="B61" s="405"/>
      <c r="C61" s="405"/>
      <c r="D61" s="405"/>
      <c r="E61" s="405"/>
      <c r="F61" s="405"/>
      <c r="G61" s="28"/>
      <c r="H61" s="28"/>
      <c r="I61" s="28"/>
      <c r="J61" s="28"/>
      <c r="K61" s="28"/>
    </row>
    <row r="62" spans="1:11">
      <c r="C62" s="68"/>
      <c r="D62" s="68"/>
      <c r="E62" s="68"/>
    </row>
    <row r="64" spans="1:11">
      <c r="C64" s="68"/>
      <c r="D64" s="68"/>
      <c r="E64" s="68"/>
    </row>
  </sheetData>
  <mergeCells count="6">
    <mergeCell ref="A61:F61"/>
    <mergeCell ref="A1:F1"/>
    <mergeCell ref="A2:F2"/>
    <mergeCell ref="A3:F3"/>
    <mergeCell ref="A59:F59"/>
    <mergeCell ref="A60:F60"/>
  </mergeCells>
  <pageMargins left="0.5" right="0.5" top="0.5" bottom="0.75" header="0.5" footer="0.5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zoomScale="130" zoomScaleNormal="130" workbookViewId="0">
      <selection sqref="A1:O1"/>
    </sheetView>
  </sheetViews>
  <sheetFormatPr defaultColWidth="7.5546875" defaultRowHeight="10.95" customHeight="1"/>
  <cols>
    <col min="1" max="1" width="18" style="106" customWidth="1"/>
    <col min="2" max="2" width="1.5546875" style="106" customWidth="1"/>
    <col min="3" max="3" width="8.44140625" style="106" customWidth="1"/>
    <col min="4" max="4" width="1.5546875" style="106" customWidth="1"/>
    <col min="5" max="5" width="8.44140625" style="106" customWidth="1"/>
    <col min="6" max="6" width="1.5546875" style="106" customWidth="1"/>
    <col min="7" max="7" width="8.44140625" style="106" customWidth="1"/>
    <col min="8" max="8" width="1.5546875" style="106" customWidth="1"/>
    <col min="9" max="9" width="8.44140625" style="106" customWidth="1"/>
    <col min="10" max="10" width="2" style="106" customWidth="1"/>
    <col min="11" max="11" width="8.44140625" style="106" customWidth="1"/>
    <col min="12" max="12" width="1.5546875" style="106" customWidth="1"/>
    <col min="13" max="13" width="8.44140625" style="106" customWidth="1"/>
    <col min="14" max="14" width="1.5546875" style="106" customWidth="1"/>
    <col min="15" max="15" width="8.44140625" style="106" customWidth="1"/>
    <col min="16" max="17" width="7.5546875" style="106"/>
    <col min="18" max="18" width="0" style="106" hidden="1" customWidth="1"/>
    <col min="19" max="16384" width="7.5546875" style="106"/>
  </cols>
  <sheetData>
    <row r="1" spans="1:18" ht="11.25" customHeight="1">
      <c r="A1" s="490" t="s">
        <v>306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</row>
    <row r="2" spans="1:18" ht="11.25" customHeight="1">
      <c r="A2" s="490" t="s">
        <v>305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</row>
    <row r="3" spans="1:18" ht="11.25" customHeight="1">
      <c r="A3" s="495"/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</row>
    <row r="4" spans="1:18" ht="11.25" customHeight="1">
      <c r="A4" s="490" t="s">
        <v>288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</row>
    <row r="5" spans="1:18" ht="11.25" customHeight="1">
      <c r="A5" s="496"/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  <c r="N5" s="496"/>
      <c r="O5" s="496"/>
    </row>
    <row r="6" spans="1:18" ht="12" customHeight="1">
      <c r="A6" s="239" t="s">
        <v>3</v>
      </c>
      <c r="B6" s="238"/>
      <c r="C6" s="237">
        <v>2005</v>
      </c>
      <c r="D6" s="237"/>
      <c r="E6" s="237">
        <v>2010</v>
      </c>
      <c r="F6" s="209"/>
      <c r="G6" s="237">
        <v>2013</v>
      </c>
      <c r="H6" s="209"/>
      <c r="I6" s="237">
        <v>2014</v>
      </c>
      <c r="J6" s="209"/>
      <c r="K6" s="237" t="s">
        <v>304</v>
      </c>
      <c r="L6" s="209"/>
      <c r="M6" s="237" t="s">
        <v>303</v>
      </c>
      <c r="N6" s="209"/>
      <c r="O6" s="237" t="s">
        <v>302</v>
      </c>
    </row>
    <row r="7" spans="1:18" ht="11.25" customHeight="1">
      <c r="A7" s="145" t="s">
        <v>57</v>
      </c>
      <c r="B7" s="145"/>
      <c r="C7" s="99">
        <v>1100</v>
      </c>
      <c r="D7" s="147"/>
      <c r="E7" s="235">
        <v>47000</v>
      </c>
      <c r="F7" s="235"/>
      <c r="G7" s="234">
        <v>50000</v>
      </c>
      <c r="H7" s="236" t="s">
        <v>298</v>
      </c>
      <c r="I7" s="234">
        <v>50000</v>
      </c>
      <c r="J7" s="235"/>
      <c r="K7" s="234">
        <v>50000</v>
      </c>
      <c r="L7" s="235"/>
      <c r="M7" s="234">
        <v>50000</v>
      </c>
      <c r="N7" s="235"/>
      <c r="O7" s="234">
        <v>50000</v>
      </c>
      <c r="R7" s="93">
        <f>((I7-G7)/G7)*100</f>
        <v>0</v>
      </c>
    </row>
    <row r="8" spans="1:18" ht="12" customHeight="1">
      <c r="A8" s="494" t="s">
        <v>301</v>
      </c>
      <c r="B8" s="494"/>
      <c r="C8" s="494"/>
      <c r="D8" s="494"/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</row>
  </sheetData>
  <sheetProtection selectLockedCells="1" selectUnlockedCells="1"/>
  <mergeCells count="6">
    <mergeCell ref="A8:O8"/>
    <mergeCell ref="A1:O1"/>
    <mergeCell ref="A2:O2"/>
    <mergeCell ref="A3:O3"/>
    <mergeCell ref="A4:O4"/>
    <mergeCell ref="A5:O5"/>
  </mergeCells>
  <pageMargins left="0.5" right="0.5" top="0.5" bottom="0.75" header="0.5" footer="0.5"/>
  <pageSetup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="120" zoomScaleNormal="120" workbookViewId="0">
      <selection activeCell="V16" sqref="V16"/>
    </sheetView>
  </sheetViews>
  <sheetFormatPr defaultColWidth="7.5546875" defaultRowHeight="10.95" customHeight="1"/>
  <cols>
    <col min="1" max="1" width="18" style="106" customWidth="1"/>
    <col min="2" max="2" width="1.5546875" style="106" customWidth="1"/>
    <col min="3" max="3" width="8.44140625" style="106" customWidth="1"/>
    <col min="4" max="4" width="1.5546875" style="106" customWidth="1"/>
    <col min="5" max="5" width="8.44140625" style="106" customWidth="1"/>
    <col min="6" max="6" width="1.5546875" style="106" customWidth="1"/>
    <col min="7" max="7" width="8.44140625" style="106" customWidth="1"/>
    <col min="8" max="8" width="1.5546875" style="106" customWidth="1"/>
    <col min="9" max="9" width="8.44140625" style="106" customWidth="1"/>
    <col min="10" max="10" width="2" style="106" customWidth="1"/>
    <col min="11" max="11" width="8.44140625" style="106" customWidth="1"/>
    <col min="12" max="12" width="1.5546875" style="106" customWidth="1"/>
    <col min="13" max="13" width="8.44140625" style="106" customWidth="1"/>
    <col min="14" max="14" width="1.5546875" style="106" customWidth="1"/>
    <col min="15" max="15" width="8.44140625" style="106" customWidth="1"/>
    <col min="16" max="16" width="8" style="106" customWidth="1"/>
    <col min="17" max="18" width="7.5546875" style="110" hidden="1" customWidth="1"/>
    <col min="19" max="16384" width="7.5546875" style="110"/>
  </cols>
  <sheetData>
    <row r="1" spans="1:18" ht="11.25" customHeight="1">
      <c r="A1" s="497" t="s">
        <v>300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</row>
    <row r="2" spans="1:18" ht="12.6" customHeight="1">
      <c r="A2" s="481" t="s">
        <v>299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</row>
    <row r="3" spans="1:18" ht="11.25" customHeight="1">
      <c r="A3" s="491"/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</row>
    <row r="4" spans="1:18" ht="11.25" customHeight="1">
      <c r="A4" s="491" t="s">
        <v>244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</row>
    <row r="5" spans="1:18" ht="11.25" customHeight="1">
      <c r="A5" s="498"/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</row>
    <row r="6" spans="1:18" ht="12" customHeight="1">
      <c r="A6" s="233" t="s">
        <v>3</v>
      </c>
      <c r="B6" s="132"/>
      <c r="C6" s="111">
        <v>2005</v>
      </c>
      <c r="D6" s="111"/>
      <c r="E6" s="111">
        <v>2010</v>
      </c>
      <c r="F6" s="112"/>
      <c r="G6" s="111">
        <v>2013</v>
      </c>
      <c r="H6" s="112"/>
      <c r="I6" s="111">
        <v>2014</v>
      </c>
      <c r="J6" s="112"/>
      <c r="K6" s="111" t="s">
        <v>243</v>
      </c>
      <c r="L6" s="112"/>
      <c r="M6" s="111" t="s">
        <v>242</v>
      </c>
      <c r="N6" s="112"/>
      <c r="O6" s="111" t="s">
        <v>241</v>
      </c>
    </row>
    <row r="7" spans="1:18" ht="11.25" customHeight="1">
      <c r="A7" s="230" t="s">
        <v>8</v>
      </c>
      <c r="B7" s="383"/>
      <c r="C7" s="127">
        <v>985</v>
      </c>
      <c r="D7" s="223"/>
      <c r="E7" s="127">
        <v>988</v>
      </c>
      <c r="F7" s="223"/>
      <c r="G7" s="124">
        <v>1496</v>
      </c>
      <c r="H7" s="98"/>
      <c r="I7" s="124">
        <v>1712</v>
      </c>
      <c r="J7" s="98"/>
      <c r="K7" s="152">
        <v>2400</v>
      </c>
      <c r="L7" s="98"/>
      <c r="M7" s="152">
        <v>3200</v>
      </c>
      <c r="N7" s="98"/>
      <c r="O7" s="152">
        <v>6200</v>
      </c>
      <c r="R7" s="93">
        <f t="shared" ref="R7:R18" si="0">(I7/I$24)*100</f>
        <v>0.61606002267043314</v>
      </c>
    </row>
    <row r="8" spans="1:18" s="115" customFormat="1" ht="11.25" customHeight="1">
      <c r="A8" s="132" t="s">
        <v>17</v>
      </c>
      <c r="B8" s="383"/>
      <c r="C8" s="127">
        <v>120</v>
      </c>
      <c r="D8" s="127"/>
      <c r="E8" s="127" t="s">
        <v>148</v>
      </c>
      <c r="F8" s="223"/>
      <c r="G8" s="127">
        <v>4</v>
      </c>
      <c r="H8" s="98"/>
      <c r="I8" s="127">
        <v>4</v>
      </c>
      <c r="J8" s="98"/>
      <c r="K8" s="127">
        <v>4</v>
      </c>
      <c r="L8" s="98"/>
      <c r="M8" s="127">
        <v>1600</v>
      </c>
      <c r="N8" s="98"/>
      <c r="O8" s="127">
        <v>2500</v>
      </c>
      <c r="P8" s="106"/>
      <c r="R8" s="93">
        <f t="shared" si="0"/>
        <v>1.4393925763327875E-3</v>
      </c>
    </row>
    <row r="9" spans="1:18" s="115" customFormat="1" ht="11.25" customHeight="1">
      <c r="A9" s="132" t="s">
        <v>22</v>
      </c>
      <c r="B9" s="383"/>
      <c r="C9" s="127" t="s">
        <v>148</v>
      </c>
      <c r="D9" s="127"/>
      <c r="E9" s="127">
        <v>20</v>
      </c>
      <c r="F9" s="223"/>
      <c r="G9" s="127">
        <v>20</v>
      </c>
      <c r="H9" s="98"/>
      <c r="I9" s="127">
        <v>30</v>
      </c>
      <c r="J9" s="98"/>
      <c r="K9" s="127">
        <v>40</v>
      </c>
      <c r="L9" s="98"/>
      <c r="M9" s="127">
        <v>150</v>
      </c>
      <c r="N9" s="98"/>
      <c r="O9" s="127">
        <v>200</v>
      </c>
      <c r="P9" s="106"/>
      <c r="R9" s="93">
        <f t="shared" si="0"/>
        <v>1.0795444322495906E-2</v>
      </c>
    </row>
    <row r="10" spans="1:18" s="115" customFormat="1" ht="11.25" customHeight="1">
      <c r="A10" s="132" t="s">
        <v>32</v>
      </c>
      <c r="B10" s="383"/>
      <c r="C10" s="127">
        <v>52</v>
      </c>
      <c r="D10" s="127"/>
      <c r="E10" s="98">
        <v>65</v>
      </c>
      <c r="F10" s="98"/>
      <c r="G10" s="152">
        <v>98</v>
      </c>
      <c r="H10" s="98"/>
      <c r="I10" s="152">
        <v>120</v>
      </c>
      <c r="J10" s="98"/>
      <c r="K10" s="152">
        <v>80</v>
      </c>
      <c r="L10" s="98"/>
      <c r="M10" s="152">
        <v>70</v>
      </c>
      <c r="N10" s="98"/>
      <c r="O10" s="152">
        <v>70</v>
      </c>
      <c r="P10" s="106"/>
      <c r="R10" s="93">
        <f t="shared" si="0"/>
        <v>4.3181777289983625E-2</v>
      </c>
    </row>
    <row r="11" spans="1:18" s="115" customFormat="1" ht="11.25" customHeight="1">
      <c r="A11" s="132" t="s">
        <v>38</v>
      </c>
      <c r="B11" s="383"/>
      <c r="C11" s="121">
        <v>3</v>
      </c>
      <c r="D11" s="121"/>
      <c r="E11" s="121">
        <v>38</v>
      </c>
      <c r="F11" s="223"/>
      <c r="G11" s="124">
        <v>6343</v>
      </c>
      <c r="H11" s="98"/>
      <c r="I11" s="124">
        <v>7900</v>
      </c>
      <c r="J11" s="98"/>
      <c r="K11" s="152">
        <v>8300</v>
      </c>
      <c r="L11" s="98"/>
      <c r="M11" s="152">
        <v>19000</v>
      </c>
      <c r="N11" s="98"/>
      <c r="O11" s="152">
        <v>30000</v>
      </c>
      <c r="P11" s="106"/>
      <c r="R11" s="93">
        <f t="shared" si="0"/>
        <v>2.8428003382572555</v>
      </c>
    </row>
    <row r="12" spans="1:18" ht="11.25" customHeight="1">
      <c r="A12" s="132" t="s">
        <v>40</v>
      </c>
      <c r="B12" s="383"/>
      <c r="C12" s="121">
        <v>182</v>
      </c>
      <c r="D12" s="121"/>
      <c r="E12" s="121">
        <v>247</v>
      </c>
      <c r="F12" s="223"/>
      <c r="G12" s="121">
        <v>242</v>
      </c>
      <c r="H12" s="98"/>
      <c r="I12" s="121">
        <v>256</v>
      </c>
      <c r="J12" s="98"/>
      <c r="K12" s="152">
        <v>260</v>
      </c>
      <c r="L12" s="98"/>
      <c r="M12" s="152">
        <v>260</v>
      </c>
      <c r="N12" s="98"/>
      <c r="O12" s="152">
        <v>260</v>
      </c>
      <c r="R12" s="93">
        <f t="shared" si="0"/>
        <v>9.2121124885298403E-2</v>
      </c>
    </row>
    <row r="13" spans="1:18" ht="11.25" customHeight="1">
      <c r="A13" s="132" t="s">
        <v>41</v>
      </c>
      <c r="B13" s="383"/>
      <c r="C13" s="121">
        <v>8</v>
      </c>
      <c r="D13" s="121"/>
      <c r="E13" s="121">
        <v>119</v>
      </c>
      <c r="F13" s="223"/>
      <c r="G13" s="98">
        <v>86</v>
      </c>
      <c r="H13" s="98"/>
      <c r="I13" s="98">
        <v>100</v>
      </c>
      <c r="J13" s="98"/>
      <c r="K13" s="152">
        <v>110</v>
      </c>
      <c r="L13" s="98"/>
      <c r="M13" s="152">
        <v>110</v>
      </c>
      <c r="N13" s="98"/>
      <c r="O13" s="152">
        <v>110</v>
      </c>
      <c r="R13" s="93">
        <f t="shared" si="0"/>
        <v>3.5984814408319687E-2</v>
      </c>
    </row>
    <row r="14" spans="1:18" ht="11.25" customHeight="1">
      <c r="A14" s="132" t="s">
        <v>49</v>
      </c>
      <c r="B14" s="383"/>
      <c r="C14" s="127">
        <v>244940</v>
      </c>
      <c r="D14" s="127"/>
      <c r="E14" s="127">
        <v>254522</v>
      </c>
      <c r="F14" s="223"/>
      <c r="G14" s="127">
        <v>256563</v>
      </c>
      <c r="H14" s="98"/>
      <c r="I14" s="127">
        <v>261399</v>
      </c>
      <c r="J14" s="98"/>
      <c r="K14" s="152">
        <v>251000</v>
      </c>
      <c r="L14" s="98"/>
      <c r="M14" s="152">
        <v>267000</v>
      </c>
      <c r="N14" s="98"/>
      <c r="O14" s="152">
        <v>298000</v>
      </c>
      <c r="R14" s="93">
        <f t="shared" si="0"/>
        <v>94.063945015203586</v>
      </c>
    </row>
    <row r="15" spans="1:18" ht="11.25" customHeight="1">
      <c r="A15" s="132" t="s">
        <v>52</v>
      </c>
      <c r="B15" s="383"/>
      <c r="C15" s="127">
        <v>222</v>
      </c>
      <c r="D15" s="127"/>
      <c r="E15" s="127">
        <v>146</v>
      </c>
      <c r="F15" s="223"/>
      <c r="G15" s="127">
        <v>257</v>
      </c>
      <c r="H15" s="98"/>
      <c r="I15" s="127">
        <v>178</v>
      </c>
      <c r="J15" s="98"/>
      <c r="K15" s="152">
        <v>150</v>
      </c>
      <c r="L15" s="98"/>
      <c r="M15" s="152">
        <v>150</v>
      </c>
      <c r="N15" s="98"/>
      <c r="O15" s="152">
        <v>150</v>
      </c>
      <c r="R15" s="93">
        <f t="shared" si="0"/>
        <v>6.4052969646809052E-2</v>
      </c>
    </row>
    <row r="16" spans="1:18" ht="11.25" customHeight="1">
      <c r="A16" s="132" t="s">
        <v>53</v>
      </c>
      <c r="B16" s="383"/>
      <c r="C16" s="127">
        <v>31</v>
      </c>
      <c r="D16" s="127"/>
      <c r="E16" s="225" t="s">
        <v>293</v>
      </c>
      <c r="F16" s="223"/>
      <c r="G16" s="127">
        <v>129</v>
      </c>
      <c r="H16" s="98"/>
      <c r="I16" s="127">
        <v>254</v>
      </c>
      <c r="J16" s="98"/>
      <c r="K16" s="152">
        <v>380</v>
      </c>
      <c r="L16" s="98"/>
      <c r="M16" s="152">
        <v>810</v>
      </c>
      <c r="N16" s="98"/>
      <c r="O16" s="152">
        <v>5200</v>
      </c>
      <c r="R16" s="93">
        <f t="shared" si="0"/>
        <v>9.1401428597132003E-2</v>
      </c>
    </row>
    <row r="17" spans="1:18" s="115" customFormat="1" ht="11.25" customHeight="1">
      <c r="A17" s="132" t="s">
        <v>56</v>
      </c>
      <c r="B17" s="383"/>
      <c r="C17" s="127">
        <v>240</v>
      </c>
      <c r="D17" s="127"/>
      <c r="E17" s="127">
        <v>96</v>
      </c>
      <c r="F17" s="223"/>
      <c r="G17" s="127">
        <v>149</v>
      </c>
      <c r="H17" s="98"/>
      <c r="I17" s="127">
        <v>159</v>
      </c>
      <c r="J17" s="98"/>
      <c r="K17" s="152">
        <v>200</v>
      </c>
      <c r="L17" s="98"/>
      <c r="M17" s="152">
        <v>220</v>
      </c>
      <c r="N17" s="98"/>
      <c r="O17" s="152">
        <v>260</v>
      </c>
      <c r="P17" s="106"/>
      <c r="R17" s="93">
        <f t="shared" si="0"/>
        <v>5.7215854909228307E-2</v>
      </c>
    </row>
    <row r="18" spans="1:18" s="115" customFormat="1" ht="11.25" customHeight="1">
      <c r="A18" s="132" t="s">
        <v>57</v>
      </c>
      <c r="B18" s="383"/>
      <c r="C18" s="127">
        <v>2891</v>
      </c>
      <c r="D18" s="127"/>
      <c r="E18" s="127">
        <v>2500</v>
      </c>
      <c r="F18" s="223"/>
      <c r="G18" s="153">
        <v>3114</v>
      </c>
      <c r="H18" s="232" t="s">
        <v>298</v>
      </c>
      <c r="I18" s="153">
        <v>5783</v>
      </c>
      <c r="J18" s="98"/>
      <c r="K18" s="152">
        <v>6500</v>
      </c>
      <c r="L18" s="98"/>
      <c r="M18" s="152">
        <v>6500</v>
      </c>
      <c r="N18" s="98"/>
      <c r="O18" s="152">
        <v>6500</v>
      </c>
      <c r="P18" s="106"/>
      <c r="R18" s="93">
        <f t="shared" si="0"/>
        <v>2.0810018172331279</v>
      </c>
    </row>
    <row r="19" spans="1:18" ht="11.25" customHeight="1">
      <c r="A19" s="231" t="s">
        <v>151</v>
      </c>
      <c r="B19" s="230"/>
      <c r="C19" s="120">
        <v>250000</v>
      </c>
      <c r="D19" s="120"/>
      <c r="E19" s="120">
        <v>259000</v>
      </c>
      <c r="F19" s="168"/>
      <c r="G19" s="120">
        <v>269000</v>
      </c>
      <c r="H19" s="147"/>
      <c r="I19" s="120">
        <v>278000</v>
      </c>
      <c r="J19" s="147"/>
      <c r="K19" s="120">
        <v>270000</v>
      </c>
      <c r="L19" s="168"/>
      <c r="M19" s="120">
        <v>300000</v>
      </c>
      <c r="N19" s="147"/>
      <c r="O19" s="120">
        <v>350000</v>
      </c>
      <c r="Q19" s="93">
        <f>(((O24/I24)^(1/6))*100)-100</f>
        <v>3.8924653191064493</v>
      </c>
      <c r="R19" s="93">
        <f>((I24-G24)/G24)*100</f>
        <v>3.4986834313466249</v>
      </c>
    </row>
    <row r="20" spans="1:18" ht="12" customHeight="1">
      <c r="A20" s="493" t="s">
        <v>307</v>
      </c>
      <c r="B20" s="493"/>
      <c r="C20" s="493"/>
      <c r="D20" s="493"/>
      <c r="E20" s="493"/>
      <c r="F20" s="493"/>
      <c r="G20" s="493"/>
      <c r="H20" s="493"/>
      <c r="I20" s="493"/>
      <c r="J20" s="493"/>
      <c r="K20" s="493"/>
      <c r="L20" s="493"/>
      <c r="M20" s="493"/>
      <c r="N20" s="493"/>
      <c r="O20" s="493"/>
    </row>
    <row r="21" spans="1:18" ht="12" customHeight="1">
      <c r="A21" s="460" t="s">
        <v>239</v>
      </c>
      <c r="B21" s="460"/>
      <c r="C21" s="460"/>
      <c r="D21" s="460"/>
      <c r="E21" s="460"/>
      <c r="F21" s="460"/>
      <c r="G21" s="460"/>
      <c r="H21" s="460"/>
      <c r="I21" s="460"/>
      <c r="J21" s="460"/>
      <c r="K21" s="460"/>
      <c r="L21" s="460"/>
      <c r="M21" s="460"/>
      <c r="N21" s="460"/>
      <c r="O21" s="460"/>
    </row>
    <row r="22" spans="1:18" ht="12" customHeight="1">
      <c r="A22" s="460" t="s">
        <v>291</v>
      </c>
      <c r="B22" s="460"/>
      <c r="C22" s="460"/>
      <c r="D22" s="460"/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460"/>
    </row>
    <row r="23" spans="1:18" ht="10.95" customHeight="1">
      <c r="E23" s="144"/>
      <c r="H23" s="191"/>
      <c r="I23" s="191"/>
      <c r="J23" s="191"/>
      <c r="L23" s="191"/>
      <c r="O23" s="191"/>
    </row>
    <row r="24" spans="1:18" ht="10.95" hidden="1" customHeight="1">
      <c r="C24" s="204">
        <f>SUM(C7:C18)</f>
        <v>249674</v>
      </c>
      <c r="D24" s="204"/>
      <c r="E24" s="204">
        <f>SUM(E7:E18)</f>
        <v>258741</v>
      </c>
      <c r="F24" s="229"/>
      <c r="G24" s="204">
        <f>SUM(G7:G18)</f>
        <v>268501</v>
      </c>
      <c r="H24" s="145"/>
      <c r="I24" s="204">
        <f>SUM(I7:I18)</f>
        <v>277895</v>
      </c>
      <c r="J24" s="145"/>
      <c r="K24" s="204">
        <f>SUM(K7:K18)</f>
        <v>269424</v>
      </c>
      <c r="L24" s="145"/>
      <c r="M24" s="204">
        <f>SUM(M7:M18)</f>
        <v>299070</v>
      </c>
      <c r="N24" s="145"/>
      <c r="O24" s="204">
        <f>SUM(O7:O18)</f>
        <v>349450</v>
      </c>
    </row>
    <row r="25" spans="1:18" ht="10.95" customHeight="1">
      <c r="E25" s="144"/>
      <c r="H25" s="191"/>
      <c r="I25" s="191"/>
      <c r="J25" s="191"/>
      <c r="L25" s="191"/>
      <c r="O25" s="191"/>
    </row>
  </sheetData>
  <sheetProtection selectLockedCells="1" selectUnlockedCells="1"/>
  <mergeCells count="8">
    <mergeCell ref="A21:O21"/>
    <mergeCell ref="A22:O22"/>
    <mergeCell ref="A1:O1"/>
    <mergeCell ref="A2:O2"/>
    <mergeCell ref="A3:O3"/>
    <mergeCell ref="A4:O4"/>
    <mergeCell ref="A5:O5"/>
    <mergeCell ref="A20:O20"/>
  </mergeCells>
  <pageMargins left="0.5" right="0.5" top="0.5" bottom="0.75" header="0.5" footer="0.5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Normal="100" workbookViewId="0">
      <selection sqref="A1:L1"/>
    </sheetView>
  </sheetViews>
  <sheetFormatPr defaultColWidth="8.88671875" defaultRowHeight="13.8"/>
  <cols>
    <col min="1" max="1" width="26.109375" style="20" customWidth="1"/>
    <col min="2" max="2" width="1.6640625" style="20" customWidth="1"/>
    <col min="3" max="3" width="9.6640625" style="20" customWidth="1"/>
    <col min="4" max="4" width="2" style="20" bestFit="1" customWidth="1"/>
    <col min="5" max="5" width="13.88671875" style="20" customWidth="1"/>
    <col min="6" max="6" width="2" style="20" bestFit="1" customWidth="1"/>
    <col min="7" max="7" width="7.33203125" style="20" customWidth="1"/>
    <col min="8" max="8" width="2.5546875" style="20" customWidth="1"/>
    <col min="9" max="9" width="7.5546875" style="20" customWidth="1"/>
    <col min="10" max="10" width="2.33203125" style="20" customWidth="1"/>
    <col min="11" max="11" width="6.88671875" style="20" customWidth="1"/>
    <col min="12" max="12" width="2.33203125" style="20" customWidth="1"/>
    <col min="13" max="245" width="8.88671875" style="20"/>
    <col min="246" max="246" width="18.6640625" style="20" customWidth="1"/>
    <col min="247" max="247" width="1.6640625" style="20" customWidth="1"/>
    <col min="248" max="248" width="9.6640625" style="20" customWidth="1"/>
    <col min="249" max="249" width="2" style="20" bestFit="1" customWidth="1"/>
    <col min="250" max="250" width="11.33203125" style="20" customWidth="1"/>
    <col min="251" max="251" width="2" style="20" bestFit="1" customWidth="1"/>
    <col min="252" max="252" width="7.33203125" style="20" customWidth="1"/>
    <col min="253" max="253" width="7.5546875" style="20" customWidth="1"/>
    <col min="254" max="254" width="6.88671875" style="20" customWidth="1"/>
    <col min="255" max="501" width="8.88671875" style="20"/>
    <col min="502" max="502" width="18.6640625" style="20" customWidth="1"/>
    <col min="503" max="503" width="1.6640625" style="20" customWidth="1"/>
    <col min="504" max="504" width="9.6640625" style="20" customWidth="1"/>
    <col min="505" max="505" width="2" style="20" bestFit="1" customWidth="1"/>
    <col min="506" max="506" width="11.33203125" style="20" customWidth="1"/>
    <col min="507" max="507" width="2" style="20" bestFit="1" customWidth="1"/>
    <col min="508" max="508" width="7.33203125" style="20" customWidth="1"/>
    <col min="509" max="509" width="7.5546875" style="20" customWidth="1"/>
    <col min="510" max="510" width="6.88671875" style="20" customWidth="1"/>
    <col min="511" max="757" width="8.88671875" style="20"/>
    <col min="758" max="758" width="18.6640625" style="20" customWidth="1"/>
    <col min="759" max="759" width="1.6640625" style="20" customWidth="1"/>
    <col min="760" max="760" width="9.6640625" style="20" customWidth="1"/>
    <col min="761" max="761" width="2" style="20" bestFit="1" customWidth="1"/>
    <col min="762" max="762" width="11.33203125" style="20" customWidth="1"/>
    <col min="763" max="763" width="2" style="20" bestFit="1" customWidth="1"/>
    <col min="764" max="764" width="7.33203125" style="20" customWidth="1"/>
    <col min="765" max="765" width="7.5546875" style="20" customWidth="1"/>
    <col min="766" max="766" width="6.88671875" style="20" customWidth="1"/>
    <col min="767" max="1013" width="8.88671875" style="20"/>
    <col min="1014" max="1014" width="18.6640625" style="20" customWidth="1"/>
    <col min="1015" max="1015" width="1.6640625" style="20" customWidth="1"/>
    <col min="1016" max="1016" width="9.6640625" style="20" customWidth="1"/>
    <col min="1017" max="1017" width="2" style="20" bestFit="1" customWidth="1"/>
    <col min="1018" max="1018" width="11.33203125" style="20" customWidth="1"/>
    <col min="1019" max="1019" width="2" style="20" bestFit="1" customWidth="1"/>
    <col min="1020" max="1020" width="7.33203125" style="20" customWidth="1"/>
    <col min="1021" max="1021" width="7.5546875" style="20" customWidth="1"/>
    <col min="1022" max="1022" width="6.88671875" style="20" customWidth="1"/>
    <col min="1023" max="1269" width="8.88671875" style="20"/>
    <col min="1270" max="1270" width="18.6640625" style="20" customWidth="1"/>
    <col min="1271" max="1271" width="1.6640625" style="20" customWidth="1"/>
    <col min="1272" max="1272" width="9.6640625" style="20" customWidth="1"/>
    <col min="1273" max="1273" width="2" style="20" bestFit="1" customWidth="1"/>
    <col min="1274" max="1274" width="11.33203125" style="20" customWidth="1"/>
    <col min="1275" max="1275" width="2" style="20" bestFit="1" customWidth="1"/>
    <col min="1276" max="1276" width="7.33203125" style="20" customWidth="1"/>
    <col min="1277" max="1277" width="7.5546875" style="20" customWidth="1"/>
    <col min="1278" max="1278" width="6.88671875" style="20" customWidth="1"/>
    <col min="1279" max="1525" width="8.88671875" style="20"/>
    <col min="1526" max="1526" width="18.6640625" style="20" customWidth="1"/>
    <col min="1527" max="1527" width="1.6640625" style="20" customWidth="1"/>
    <col min="1528" max="1528" width="9.6640625" style="20" customWidth="1"/>
    <col min="1529" max="1529" width="2" style="20" bestFit="1" customWidth="1"/>
    <col min="1530" max="1530" width="11.33203125" style="20" customWidth="1"/>
    <col min="1531" max="1531" width="2" style="20" bestFit="1" customWidth="1"/>
    <col min="1532" max="1532" width="7.33203125" style="20" customWidth="1"/>
    <col min="1533" max="1533" width="7.5546875" style="20" customWidth="1"/>
    <col min="1534" max="1534" width="6.88671875" style="20" customWidth="1"/>
    <col min="1535" max="1781" width="8.88671875" style="20"/>
    <col min="1782" max="1782" width="18.6640625" style="20" customWidth="1"/>
    <col min="1783" max="1783" width="1.6640625" style="20" customWidth="1"/>
    <col min="1784" max="1784" width="9.6640625" style="20" customWidth="1"/>
    <col min="1785" max="1785" width="2" style="20" bestFit="1" customWidth="1"/>
    <col min="1786" max="1786" width="11.33203125" style="20" customWidth="1"/>
    <col min="1787" max="1787" width="2" style="20" bestFit="1" customWidth="1"/>
    <col min="1788" max="1788" width="7.33203125" style="20" customWidth="1"/>
    <col min="1789" max="1789" width="7.5546875" style="20" customWidth="1"/>
    <col min="1790" max="1790" width="6.88671875" style="20" customWidth="1"/>
    <col min="1791" max="2037" width="8.88671875" style="20"/>
    <col min="2038" max="2038" width="18.6640625" style="20" customWidth="1"/>
    <col min="2039" max="2039" width="1.6640625" style="20" customWidth="1"/>
    <col min="2040" max="2040" width="9.6640625" style="20" customWidth="1"/>
    <col min="2041" max="2041" width="2" style="20" bestFit="1" customWidth="1"/>
    <col min="2042" max="2042" width="11.33203125" style="20" customWidth="1"/>
    <col min="2043" max="2043" width="2" style="20" bestFit="1" customWidth="1"/>
    <col min="2044" max="2044" width="7.33203125" style="20" customWidth="1"/>
    <col min="2045" max="2045" width="7.5546875" style="20" customWidth="1"/>
    <col min="2046" max="2046" width="6.88671875" style="20" customWidth="1"/>
    <col min="2047" max="2293" width="8.88671875" style="20"/>
    <col min="2294" max="2294" width="18.6640625" style="20" customWidth="1"/>
    <col min="2295" max="2295" width="1.6640625" style="20" customWidth="1"/>
    <col min="2296" max="2296" width="9.6640625" style="20" customWidth="1"/>
    <col min="2297" max="2297" width="2" style="20" bestFit="1" customWidth="1"/>
    <col min="2298" max="2298" width="11.33203125" style="20" customWidth="1"/>
    <col min="2299" max="2299" width="2" style="20" bestFit="1" customWidth="1"/>
    <col min="2300" max="2300" width="7.33203125" style="20" customWidth="1"/>
    <col min="2301" max="2301" width="7.5546875" style="20" customWidth="1"/>
    <col min="2302" max="2302" width="6.88671875" style="20" customWidth="1"/>
    <col min="2303" max="2549" width="8.88671875" style="20"/>
    <col min="2550" max="2550" width="18.6640625" style="20" customWidth="1"/>
    <col min="2551" max="2551" width="1.6640625" style="20" customWidth="1"/>
    <col min="2552" max="2552" width="9.6640625" style="20" customWidth="1"/>
    <col min="2553" max="2553" width="2" style="20" bestFit="1" customWidth="1"/>
    <col min="2554" max="2554" width="11.33203125" style="20" customWidth="1"/>
    <col min="2555" max="2555" width="2" style="20" bestFit="1" customWidth="1"/>
    <col min="2556" max="2556" width="7.33203125" style="20" customWidth="1"/>
    <col min="2557" max="2557" width="7.5546875" style="20" customWidth="1"/>
    <col min="2558" max="2558" width="6.88671875" style="20" customWidth="1"/>
    <col min="2559" max="2805" width="8.88671875" style="20"/>
    <col min="2806" max="2806" width="18.6640625" style="20" customWidth="1"/>
    <col min="2807" max="2807" width="1.6640625" style="20" customWidth="1"/>
    <col min="2808" max="2808" width="9.6640625" style="20" customWidth="1"/>
    <col min="2809" max="2809" width="2" style="20" bestFit="1" customWidth="1"/>
    <col min="2810" max="2810" width="11.33203125" style="20" customWidth="1"/>
    <col min="2811" max="2811" width="2" style="20" bestFit="1" customWidth="1"/>
    <col min="2812" max="2812" width="7.33203125" style="20" customWidth="1"/>
    <col min="2813" max="2813" width="7.5546875" style="20" customWidth="1"/>
    <col min="2814" max="2814" width="6.88671875" style="20" customWidth="1"/>
    <col min="2815" max="3061" width="8.88671875" style="20"/>
    <col min="3062" max="3062" width="18.6640625" style="20" customWidth="1"/>
    <col min="3063" max="3063" width="1.6640625" style="20" customWidth="1"/>
    <col min="3064" max="3064" width="9.6640625" style="20" customWidth="1"/>
    <col min="3065" max="3065" width="2" style="20" bestFit="1" customWidth="1"/>
    <col min="3066" max="3066" width="11.33203125" style="20" customWidth="1"/>
    <col min="3067" max="3067" width="2" style="20" bestFit="1" customWidth="1"/>
    <col min="3068" max="3068" width="7.33203125" style="20" customWidth="1"/>
    <col min="3069" max="3069" width="7.5546875" style="20" customWidth="1"/>
    <col min="3070" max="3070" width="6.88671875" style="20" customWidth="1"/>
    <col min="3071" max="3317" width="8.88671875" style="20"/>
    <col min="3318" max="3318" width="18.6640625" style="20" customWidth="1"/>
    <col min="3319" max="3319" width="1.6640625" style="20" customWidth="1"/>
    <col min="3320" max="3320" width="9.6640625" style="20" customWidth="1"/>
    <col min="3321" max="3321" width="2" style="20" bestFit="1" customWidth="1"/>
    <col min="3322" max="3322" width="11.33203125" style="20" customWidth="1"/>
    <col min="3323" max="3323" width="2" style="20" bestFit="1" customWidth="1"/>
    <col min="3324" max="3324" width="7.33203125" style="20" customWidth="1"/>
    <col min="3325" max="3325" width="7.5546875" style="20" customWidth="1"/>
    <col min="3326" max="3326" width="6.88671875" style="20" customWidth="1"/>
    <col min="3327" max="3573" width="8.88671875" style="20"/>
    <col min="3574" max="3574" width="18.6640625" style="20" customWidth="1"/>
    <col min="3575" max="3575" width="1.6640625" style="20" customWidth="1"/>
    <col min="3576" max="3576" width="9.6640625" style="20" customWidth="1"/>
    <col min="3577" max="3577" width="2" style="20" bestFit="1" customWidth="1"/>
    <col min="3578" max="3578" width="11.33203125" style="20" customWidth="1"/>
    <col min="3579" max="3579" width="2" style="20" bestFit="1" customWidth="1"/>
    <col min="3580" max="3580" width="7.33203125" style="20" customWidth="1"/>
    <col min="3581" max="3581" width="7.5546875" style="20" customWidth="1"/>
    <col min="3582" max="3582" width="6.88671875" style="20" customWidth="1"/>
    <col min="3583" max="3829" width="8.88671875" style="20"/>
    <col min="3830" max="3830" width="18.6640625" style="20" customWidth="1"/>
    <col min="3831" max="3831" width="1.6640625" style="20" customWidth="1"/>
    <col min="3832" max="3832" width="9.6640625" style="20" customWidth="1"/>
    <col min="3833" max="3833" width="2" style="20" bestFit="1" customWidth="1"/>
    <col min="3834" max="3834" width="11.33203125" style="20" customWidth="1"/>
    <col min="3835" max="3835" width="2" style="20" bestFit="1" customWidth="1"/>
    <col min="3836" max="3836" width="7.33203125" style="20" customWidth="1"/>
    <col min="3837" max="3837" width="7.5546875" style="20" customWidth="1"/>
    <col min="3838" max="3838" width="6.88671875" style="20" customWidth="1"/>
    <col min="3839" max="4085" width="8.88671875" style="20"/>
    <col min="4086" max="4086" width="18.6640625" style="20" customWidth="1"/>
    <col min="4087" max="4087" width="1.6640625" style="20" customWidth="1"/>
    <col min="4088" max="4088" width="9.6640625" style="20" customWidth="1"/>
    <col min="4089" max="4089" width="2" style="20" bestFit="1" customWidth="1"/>
    <col min="4090" max="4090" width="11.33203125" style="20" customWidth="1"/>
    <col min="4091" max="4091" width="2" style="20" bestFit="1" customWidth="1"/>
    <col min="4092" max="4092" width="7.33203125" style="20" customWidth="1"/>
    <col min="4093" max="4093" width="7.5546875" style="20" customWidth="1"/>
    <col min="4094" max="4094" width="6.88671875" style="20" customWidth="1"/>
    <col min="4095" max="4341" width="8.88671875" style="20"/>
    <col min="4342" max="4342" width="18.6640625" style="20" customWidth="1"/>
    <col min="4343" max="4343" width="1.6640625" style="20" customWidth="1"/>
    <col min="4344" max="4344" width="9.6640625" style="20" customWidth="1"/>
    <col min="4345" max="4345" width="2" style="20" bestFit="1" customWidth="1"/>
    <col min="4346" max="4346" width="11.33203125" style="20" customWidth="1"/>
    <col min="4347" max="4347" width="2" style="20" bestFit="1" customWidth="1"/>
    <col min="4348" max="4348" width="7.33203125" style="20" customWidth="1"/>
    <col min="4349" max="4349" width="7.5546875" style="20" customWidth="1"/>
    <col min="4350" max="4350" width="6.88671875" style="20" customWidth="1"/>
    <col min="4351" max="4597" width="8.88671875" style="20"/>
    <col min="4598" max="4598" width="18.6640625" style="20" customWidth="1"/>
    <col min="4599" max="4599" width="1.6640625" style="20" customWidth="1"/>
    <col min="4600" max="4600" width="9.6640625" style="20" customWidth="1"/>
    <col min="4601" max="4601" width="2" style="20" bestFit="1" customWidth="1"/>
    <col min="4602" max="4602" width="11.33203125" style="20" customWidth="1"/>
    <col min="4603" max="4603" width="2" style="20" bestFit="1" customWidth="1"/>
    <col min="4604" max="4604" width="7.33203125" style="20" customWidth="1"/>
    <col min="4605" max="4605" width="7.5546875" style="20" customWidth="1"/>
    <col min="4606" max="4606" width="6.88671875" style="20" customWidth="1"/>
    <col min="4607" max="4853" width="8.88671875" style="20"/>
    <col min="4854" max="4854" width="18.6640625" style="20" customWidth="1"/>
    <col min="4855" max="4855" width="1.6640625" style="20" customWidth="1"/>
    <col min="4856" max="4856" width="9.6640625" style="20" customWidth="1"/>
    <col min="4857" max="4857" width="2" style="20" bestFit="1" customWidth="1"/>
    <col min="4858" max="4858" width="11.33203125" style="20" customWidth="1"/>
    <col min="4859" max="4859" width="2" style="20" bestFit="1" customWidth="1"/>
    <col min="4860" max="4860" width="7.33203125" style="20" customWidth="1"/>
    <col min="4861" max="4861" width="7.5546875" style="20" customWidth="1"/>
    <col min="4862" max="4862" width="6.88671875" style="20" customWidth="1"/>
    <col min="4863" max="5109" width="8.88671875" style="20"/>
    <col min="5110" max="5110" width="18.6640625" style="20" customWidth="1"/>
    <col min="5111" max="5111" width="1.6640625" style="20" customWidth="1"/>
    <col min="5112" max="5112" width="9.6640625" style="20" customWidth="1"/>
    <col min="5113" max="5113" width="2" style="20" bestFit="1" customWidth="1"/>
    <col min="5114" max="5114" width="11.33203125" style="20" customWidth="1"/>
    <col min="5115" max="5115" width="2" style="20" bestFit="1" customWidth="1"/>
    <col min="5116" max="5116" width="7.33203125" style="20" customWidth="1"/>
    <col min="5117" max="5117" width="7.5546875" style="20" customWidth="1"/>
    <col min="5118" max="5118" width="6.88671875" style="20" customWidth="1"/>
    <col min="5119" max="5365" width="8.88671875" style="20"/>
    <col min="5366" max="5366" width="18.6640625" style="20" customWidth="1"/>
    <col min="5367" max="5367" width="1.6640625" style="20" customWidth="1"/>
    <col min="5368" max="5368" width="9.6640625" style="20" customWidth="1"/>
    <col min="5369" max="5369" width="2" style="20" bestFit="1" customWidth="1"/>
    <col min="5370" max="5370" width="11.33203125" style="20" customWidth="1"/>
    <col min="5371" max="5371" width="2" style="20" bestFit="1" customWidth="1"/>
    <col min="5372" max="5372" width="7.33203125" style="20" customWidth="1"/>
    <col min="5373" max="5373" width="7.5546875" style="20" customWidth="1"/>
    <col min="5374" max="5374" width="6.88671875" style="20" customWidth="1"/>
    <col min="5375" max="5621" width="8.88671875" style="20"/>
    <col min="5622" max="5622" width="18.6640625" style="20" customWidth="1"/>
    <col min="5623" max="5623" width="1.6640625" style="20" customWidth="1"/>
    <col min="5624" max="5624" width="9.6640625" style="20" customWidth="1"/>
    <col min="5625" max="5625" width="2" style="20" bestFit="1" customWidth="1"/>
    <col min="5626" max="5626" width="11.33203125" style="20" customWidth="1"/>
    <col min="5627" max="5627" width="2" style="20" bestFit="1" customWidth="1"/>
    <col min="5628" max="5628" width="7.33203125" style="20" customWidth="1"/>
    <col min="5629" max="5629" width="7.5546875" style="20" customWidth="1"/>
    <col min="5630" max="5630" width="6.88671875" style="20" customWidth="1"/>
    <col min="5631" max="5877" width="8.88671875" style="20"/>
    <col min="5878" max="5878" width="18.6640625" style="20" customWidth="1"/>
    <col min="5879" max="5879" width="1.6640625" style="20" customWidth="1"/>
    <col min="5880" max="5880" width="9.6640625" style="20" customWidth="1"/>
    <col min="5881" max="5881" width="2" style="20" bestFit="1" customWidth="1"/>
    <col min="5882" max="5882" width="11.33203125" style="20" customWidth="1"/>
    <col min="5883" max="5883" width="2" style="20" bestFit="1" customWidth="1"/>
    <col min="5884" max="5884" width="7.33203125" style="20" customWidth="1"/>
    <col min="5885" max="5885" width="7.5546875" style="20" customWidth="1"/>
    <col min="5886" max="5886" width="6.88671875" style="20" customWidth="1"/>
    <col min="5887" max="6133" width="8.88671875" style="20"/>
    <col min="6134" max="6134" width="18.6640625" style="20" customWidth="1"/>
    <col min="6135" max="6135" width="1.6640625" style="20" customWidth="1"/>
    <col min="6136" max="6136" width="9.6640625" style="20" customWidth="1"/>
    <col min="6137" max="6137" width="2" style="20" bestFit="1" customWidth="1"/>
    <col min="6138" max="6138" width="11.33203125" style="20" customWidth="1"/>
    <col min="6139" max="6139" width="2" style="20" bestFit="1" customWidth="1"/>
    <col min="6140" max="6140" width="7.33203125" style="20" customWidth="1"/>
    <col min="6141" max="6141" width="7.5546875" style="20" customWidth="1"/>
    <col min="6142" max="6142" width="6.88671875" style="20" customWidth="1"/>
    <col min="6143" max="6389" width="8.88671875" style="20"/>
    <col min="6390" max="6390" width="18.6640625" style="20" customWidth="1"/>
    <col min="6391" max="6391" width="1.6640625" style="20" customWidth="1"/>
    <col min="6392" max="6392" width="9.6640625" style="20" customWidth="1"/>
    <col min="6393" max="6393" width="2" style="20" bestFit="1" customWidth="1"/>
    <col min="6394" max="6394" width="11.33203125" style="20" customWidth="1"/>
    <col min="6395" max="6395" width="2" style="20" bestFit="1" customWidth="1"/>
    <col min="6396" max="6396" width="7.33203125" style="20" customWidth="1"/>
    <col min="6397" max="6397" width="7.5546875" style="20" customWidth="1"/>
    <col min="6398" max="6398" width="6.88671875" style="20" customWidth="1"/>
    <col min="6399" max="6645" width="8.88671875" style="20"/>
    <col min="6646" max="6646" width="18.6640625" style="20" customWidth="1"/>
    <col min="6647" max="6647" width="1.6640625" style="20" customWidth="1"/>
    <col min="6648" max="6648" width="9.6640625" style="20" customWidth="1"/>
    <col min="6649" max="6649" width="2" style="20" bestFit="1" customWidth="1"/>
    <col min="6650" max="6650" width="11.33203125" style="20" customWidth="1"/>
    <col min="6651" max="6651" width="2" style="20" bestFit="1" customWidth="1"/>
    <col min="6652" max="6652" width="7.33203125" style="20" customWidth="1"/>
    <col min="6653" max="6653" width="7.5546875" style="20" customWidth="1"/>
    <col min="6654" max="6654" width="6.88671875" style="20" customWidth="1"/>
    <col min="6655" max="6901" width="8.88671875" style="20"/>
    <col min="6902" max="6902" width="18.6640625" style="20" customWidth="1"/>
    <col min="6903" max="6903" width="1.6640625" style="20" customWidth="1"/>
    <col min="6904" max="6904" width="9.6640625" style="20" customWidth="1"/>
    <col min="6905" max="6905" width="2" style="20" bestFit="1" customWidth="1"/>
    <col min="6906" max="6906" width="11.33203125" style="20" customWidth="1"/>
    <col min="6907" max="6907" width="2" style="20" bestFit="1" customWidth="1"/>
    <col min="6908" max="6908" width="7.33203125" style="20" customWidth="1"/>
    <col min="6909" max="6909" width="7.5546875" style="20" customWidth="1"/>
    <col min="6910" max="6910" width="6.88671875" style="20" customWidth="1"/>
    <col min="6911" max="7157" width="8.88671875" style="20"/>
    <col min="7158" max="7158" width="18.6640625" style="20" customWidth="1"/>
    <col min="7159" max="7159" width="1.6640625" style="20" customWidth="1"/>
    <col min="7160" max="7160" width="9.6640625" style="20" customWidth="1"/>
    <col min="7161" max="7161" width="2" style="20" bestFit="1" customWidth="1"/>
    <col min="7162" max="7162" width="11.33203125" style="20" customWidth="1"/>
    <col min="7163" max="7163" width="2" style="20" bestFit="1" customWidth="1"/>
    <col min="7164" max="7164" width="7.33203125" style="20" customWidth="1"/>
    <col min="7165" max="7165" width="7.5546875" style="20" customWidth="1"/>
    <col min="7166" max="7166" width="6.88671875" style="20" customWidth="1"/>
    <col min="7167" max="7413" width="8.88671875" style="20"/>
    <col min="7414" max="7414" width="18.6640625" style="20" customWidth="1"/>
    <col min="7415" max="7415" width="1.6640625" style="20" customWidth="1"/>
    <col min="7416" max="7416" width="9.6640625" style="20" customWidth="1"/>
    <col min="7417" max="7417" width="2" style="20" bestFit="1" customWidth="1"/>
    <col min="7418" max="7418" width="11.33203125" style="20" customWidth="1"/>
    <col min="7419" max="7419" width="2" style="20" bestFit="1" customWidth="1"/>
    <col min="7420" max="7420" width="7.33203125" style="20" customWidth="1"/>
    <col min="7421" max="7421" width="7.5546875" style="20" customWidth="1"/>
    <col min="7422" max="7422" width="6.88671875" style="20" customWidth="1"/>
    <col min="7423" max="7669" width="8.88671875" style="20"/>
    <col min="7670" max="7670" width="18.6640625" style="20" customWidth="1"/>
    <col min="7671" max="7671" width="1.6640625" style="20" customWidth="1"/>
    <col min="7672" max="7672" width="9.6640625" style="20" customWidth="1"/>
    <col min="7673" max="7673" width="2" style="20" bestFit="1" customWidth="1"/>
    <col min="7674" max="7674" width="11.33203125" style="20" customWidth="1"/>
    <col min="7675" max="7675" width="2" style="20" bestFit="1" customWidth="1"/>
    <col min="7676" max="7676" width="7.33203125" style="20" customWidth="1"/>
    <col min="7677" max="7677" width="7.5546875" style="20" customWidth="1"/>
    <col min="7678" max="7678" width="6.88671875" style="20" customWidth="1"/>
    <col min="7679" max="7925" width="8.88671875" style="20"/>
    <col min="7926" max="7926" width="18.6640625" style="20" customWidth="1"/>
    <col min="7927" max="7927" width="1.6640625" style="20" customWidth="1"/>
    <col min="7928" max="7928" width="9.6640625" style="20" customWidth="1"/>
    <col min="7929" max="7929" width="2" style="20" bestFit="1" customWidth="1"/>
    <col min="7930" max="7930" width="11.33203125" style="20" customWidth="1"/>
    <col min="7931" max="7931" width="2" style="20" bestFit="1" customWidth="1"/>
    <col min="7932" max="7932" width="7.33203125" style="20" customWidth="1"/>
    <col min="7933" max="7933" width="7.5546875" style="20" customWidth="1"/>
    <col min="7934" max="7934" width="6.88671875" style="20" customWidth="1"/>
    <col min="7935" max="8181" width="8.88671875" style="20"/>
    <col min="8182" max="8182" width="18.6640625" style="20" customWidth="1"/>
    <col min="8183" max="8183" width="1.6640625" style="20" customWidth="1"/>
    <col min="8184" max="8184" width="9.6640625" style="20" customWidth="1"/>
    <col min="8185" max="8185" width="2" style="20" bestFit="1" customWidth="1"/>
    <col min="8186" max="8186" width="11.33203125" style="20" customWidth="1"/>
    <col min="8187" max="8187" width="2" style="20" bestFit="1" customWidth="1"/>
    <col min="8188" max="8188" width="7.33203125" style="20" customWidth="1"/>
    <col min="8189" max="8189" width="7.5546875" style="20" customWidth="1"/>
    <col min="8190" max="8190" width="6.88671875" style="20" customWidth="1"/>
    <col min="8191" max="8437" width="8.88671875" style="20"/>
    <col min="8438" max="8438" width="18.6640625" style="20" customWidth="1"/>
    <col min="8439" max="8439" width="1.6640625" style="20" customWidth="1"/>
    <col min="8440" max="8440" width="9.6640625" style="20" customWidth="1"/>
    <col min="8441" max="8441" width="2" style="20" bestFit="1" customWidth="1"/>
    <col min="8442" max="8442" width="11.33203125" style="20" customWidth="1"/>
    <col min="8443" max="8443" width="2" style="20" bestFit="1" customWidth="1"/>
    <col min="8444" max="8444" width="7.33203125" style="20" customWidth="1"/>
    <col min="8445" max="8445" width="7.5546875" style="20" customWidth="1"/>
    <col min="8446" max="8446" width="6.88671875" style="20" customWidth="1"/>
    <col min="8447" max="8693" width="8.88671875" style="20"/>
    <col min="8694" max="8694" width="18.6640625" style="20" customWidth="1"/>
    <col min="8695" max="8695" width="1.6640625" style="20" customWidth="1"/>
    <col min="8696" max="8696" width="9.6640625" style="20" customWidth="1"/>
    <col min="8697" max="8697" width="2" style="20" bestFit="1" customWidth="1"/>
    <col min="8698" max="8698" width="11.33203125" style="20" customWidth="1"/>
    <col min="8699" max="8699" width="2" style="20" bestFit="1" customWidth="1"/>
    <col min="8700" max="8700" width="7.33203125" style="20" customWidth="1"/>
    <col min="8701" max="8701" width="7.5546875" style="20" customWidth="1"/>
    <col min="8702" max="8702" width="6.88671875" style="20" customWidth="1"/>
    <col min="8703" max="8949" width="8.88671875" style="20"/>
    <col min="8950" max="8950" width="18.6640625" style="20" customWidth="1"/>
    <col min="8951" max="8951" width="1.6640625" style="20" customWidth="1"/>
    <col min="8952" max="8952" width="9.6640625" style="20" customWidth="1"/>
    <col min="8953" max="8953" width="2" style="20" bestFit="1" customWidth="1"/>
    <col min="8954" max="8954" width="11.33203125" style="20" customWidth="1"/>
    <col min="8955" max="8955" width="2" style="20" bestFit="1" customWidth="1"/>
    <col min="8956" max="8956" width="7.33203125" style="20" customWidth="1"/>
    <col min="8957" max="8957" width="7.5546875" style="20" customWidth="1"/>
    <col min="8958" max="8958" width="6.88671875" style="20" customWidth="1"/>
    <col min="8959" max="9205" width="8.88671875" style="20"/>
    <col min="9206" max="9206" width="18.6640625" style="20" customWidth="1"/>
    <col min="9207" max="9207" width="1.6640625" style="20" customWidth="1"/>
    <col min="9208" max="9208" width="9.6640625" style="20" customWidth="1"/>
    <col min="9209" max="9209" width="2" style="20" bestFit="1" customWidth="1"/>
    <col min="9210" max="9210" width="11.33203125" style="20" customWidth="1"/>
    <col min="9211" max="9211" width="2" style="20" bestFit="1" customWidth="1"/>
    <col min="9212" max="9212" width="7.33203125" style="20" customWidth="1"/>
    <col min="9213" max="9213" width="7.5546875" style="20" customWidth="1"/>
    <col min="9214" max="9214" width="6.88671875" style="20" customWidth="1"/>
    <col min="9215" max="9461" width="8.88671875" style="20"/>
    <col min="9462" max="9462" width="18.6640625" style="20" customWidth="1"/>
    <col min="9463" max="9463" width="1.6640625" style="20" customWidth="1"/>
    <col min="9464" max="9464" width="9.6640625" style="20" customWidth="1"/>
    <col min="9465" max="9465" width="2" style="20" bestFit="1" customWidth="1"/>
    <col min="9466" max="9466" width="11.33203125" style="20" customWidth="1"/>
    <col min="9467" max="9467" width="2" style="20" bestFit="1" customWidth="1"/>
    <col min="9468" max="9468" width="7.33203125" style="20" customWidth="1"/>
    <col min="9469" max="9469" width="7.5546875" style="20" customWidth="1"/>
    <col min="9470" max="9470" width="6.88671875" style="20" customWidth="1"/>
    <col min="9471" max="9717" width="8.88671875" style="20"/>
    <col min="9718" max="9718" width="18.6640625" style="20" customWidth="1"/>
    <col min="9719" max="9719" width="1.6640625" style="20" customWidth="1"/>
    <col min="9720" max="9720" width="9.6640625" style="20" customWidth="1"/>
    <col min="9721" max="9721" width="2" style="20" bestFit="1" customWidth="1"/>
    <col min="9722" max="9722" width="11.33203125" style="20" customWidth="1"/>
    <col min="9723" max="9723" width="2" style="20" bestFit="1" customWidth="1"/>
    <col min="9724" max="9724" width="7.33203125" style="20" customWidth="1"/>
    <col min="9725" max="9725" width="7.5546875" style="20" customWidth="1"/>
    <col min="9726" max="9726" width="6.88671875" style="20" customWidth="1"/>
    <col min="9727" max="9973" width="8.88671875" style="20"/>
    <col min="9974" max="9974" width="18.6640625" style="20" customWidth="1"/>
    <col min="9975" max="9975" width="1.6640625" style="20" customWidth="1"/>
    <col min="9976" max="9976" width="9.6640625" style="20" customWidth="1"/>
    <col min="9977" max="9977" width="2" style="20" bestFit="1" customWidth="1"/>
    <col min="9978" max="9978" width="11.33203125" style="20" customWidth="1"/>
    <col min="9979" max="9979" width="2" style="20" bestFit="1" customWidth="1"/>
    <col min="9980" max="9980" width="7.33203125" style="20" customWidth="1"/>
    <col min="9981" max="9981" width="7.5546875" style="20" customWidth="1"/>
    <col min="9982" max="9982" width="6.88671875" style="20" customWidth="1"/>
    <col min="9983" max="10229" width="8.88671875" style="20"/>
    <col min="10230" max="10230" width="18.6640625" style="20" customWidth="1"/>
    <col min="10231" max="10231" width="1.6640625" style="20" customWidth="1"/>
    <col min="10232" max="10232" width="9.6640625" style="20" customWidth="1"/>
    <col min="10233" max="10233" width="2" style="20" bestFit="1" customWidth="1"/>
    <col min="10234" max="10234" width="11.33203125" style="20" customWidth="1"/>
    <col min="10235" max="10235" width="2" style="20" bestFit="1" customWidth="1"/>
    <col min="10236" max="10236" width="7.33203125" style="20" customWidth="1"/>
    <col min="10237" max="10237" width="7.5546875" style="20" customWidth="1"/>
    <col min="10238" max="10238" width="6.88671875" style="20" customWidth="1"/>
    <col min="10239" max="10485" width="8.88671875" style="20"/>
    <col min="10486" max="10486" width="18.6640625" style="20" customWidth="1"/>
    <col min="10487" max="10487" width="1.6640625" style="20" customWidth="1"/>
    <col min="10488" max="10488" width="9.6640625" style="20" customWidth="1"/>
    <col min="10489" max="10489" width="2" style="20" bestFit="1" customWidth="1"/>
    <col min="10490" max="10490" width="11.33203125" style="20" customWidth="1"/>
    <col min="10491" max="10491" width="2" style="20" bestFit="1" customWidth="1"/>
    <col min="10492" max="10492" width="7.33203125" style="20" customWidth="1"/>
    <col min="10493" max="10493" width="7.5546875" style="20" customWidth="1"/>
    <col min="10494" max="10494" width="6.88671875" style="20" customWidth="1"/>
    <col min="10495" max="10741" width="8.88671875" style="20"/>
    <col min="10742" max="10742" width="18.6640625" style="20" customWidth="1"/>
    <col min="10743" max="10743" width="1.6640625" style="20" customWidth="1"/>
    <col min="10744" max="10744" width="9.6640625" style="20" customWidth="1"/>
    <col min="10745" max="10745" width="2" style="20" bestFit="1" customWidth="1"/>
    <col min="10746" max="10746" width="11.33203125" style="20" customWidth="1"/>
    <col min="10747" max="10747" width="2" style="20" bestFit="1" customWidth="1"/>
    <col min="10748" max="10748" width="7.33203125" style="20" customWidth="1"/>
    <col min="10749" max="10749" width="7.5546875" style="20" customWidth="1"/>
    <col min="10750" max="10750" width="6.88671875" style="20" customWidth="1"/>
    <col min="10751" max="10997" width="8.88671875" style="20"/>
    <col min="10998" max="10998" width="18.6640625" style="20" customWidth="1"/>
    <col min="10999" max="10999" width="1.6640625" style="20" customWidth="1"/>
    <col min="11000" max="11000" width="9.6640625" style="20" customWidth="1"/>
    <col min="11001" max="11001" width="2" style="20" bestFit="1" customWidth="1"/>
    <col min="11002" max="11002" width="11.33203125" style="20" customWidth="1"/>
    <col min="11003" max="11003" width="2" style="20" bestFit="1" customWidth="1"/>
    <col min="11004" max="11004" width="7.33203125" style="20" customWidth="1"/>
    <col min="11005" max="11005" width="7.5546875" style="20" customWidth="1"/>
    <col min="11006" max="11006" width="6.88671875" style="20" customWidth="1"/>
    <col min="11007" max="11253" width="8.88671875" style="20"/>
    <col min="11254" max="11254" width="18.6640625" style="20" customWidth="1"/>
    <col min="11255" max="11255" width="1.6640625" style="20" customWidth="1"/>
    <col min="11256" max="11256" width="9.6640625" style="20" customWidth="1"/>
    <col min="11257" max="11257" width="2" style="20" bestFit="1" customWidth="1"/>
    <col min="11258" max="11258" width="11.33203125" style="20" customWidth="1"/>
    <col min="11259" max="11259" width="2" style="20" bestFit="1" customWidth="1"/>
    <col min="11260" max="11260" width="7.33203125" style="20" customWidth="1"/>
    <col min="11261" max="11261" width="7.5546875" style="20" customWidth="1"/>
    <col min="11262" max="11262" width="6.88671875" style="20" customWidth="1"/>
    <col min="11263" max="11509" width="8.88671875" style="20"/>
    <col min="11510" max="11510" width="18.6640625" style="20" customWidth="1"/>
    <col min="11511" max="11511" width="1.6640625" style="20" customWidth="1"/>
    <col min="11512" max="11512" width="9.6640625" style="20" customWidth="1"/>
    <col min="11513" max="11513" width="2" style="20" bestFit="1" customWidth="1"/>
    <col min="11514" max="11514" width="11.33203125" style="20" customWidth="1"/>
    <col min="11515" max="11515" width="2" style="20" bestFit="1" customWidth="1"/>
    <col min="11516" max="11516" width="7.33203125" style="20" customWidth="1"/>
    <col min="11517" max="11517" width="7.5546875" style="20" customWidth="1"/>
    <col min="11518" max="11518" width="6.88671875" style="20" customWidth="1"/>
    <col min="11519" max="11765" width="8.88671875" style="20"/>
    <col min="11766" max="11766" width="18.6640625" style="20" customWidth="1"/>
    <col min="11767" max="11767" width="1.6640625" style="20" customWidth="1"/>
    <col min="11768" max="11768" width="9.6640625" style="20" customWidth="1"/>
    <col min="11769" max="11769" width="2" style="20" bestFit="1" customWidth="1"/>
    <col min="11770" max="11770" width="11.33203125" style="20" customWidth="1"/>
    <col min="11771" max="11771" width="2" style="20" bestFit="1" customWidth="1"/>
    <col min="11772" max="11772" width="7.33203125" style="20" customWidth="1"/>
    <col min="11773" max="11773" width="7.5546875" style="20" customWidth="1"/>
    <col min="11774" max="11774" width="6.88671875" style="20" customWidth="1"/>
    <col min="11775" max="12021" width="8.88671875" style="20"/>
    <col min="12022" max="12022" width="18.6640625" style="20" customWidth="1"/>
    <col min="12023" max="12023" width="1.6640625" style="20" customWidth="1"/>
    <col min="12024" max="12024" width="9.6640625" style="20" customWidth="1"/>
    <col min="12025" max="12025" width="2" style="20" bestFit="1" customWidth="1"/>
    <col min="12026" max="12026" width="11.33203125" style="20" customWidth="1"/>
    <col min="12027" max="12027" width="2" style="20" bestFit="1" customWidth="1"/>
    <col min="12028" max="12028" width="7.33203125" style="20" customWidth="1"/>
    <col min="12029" max="12029" width="7.5546875" style="20" customWidth="1"/>
    <col min="12030" max="12030" width="6.88671875" style="20" customWidth="1"/>
    <col min="12031" max="12277" width="8.88671875" style="20"/>
    <col min="12278" max="12278" width="18.6640625" style="20" customWidth="1"/>
    <col min="12279" max="12279" width="1.6640625" style="20" customWidth="1"/>
    <col min="12280" max="12280" width="9.6640625" style="20" customWidth="1"/>
    <col min="12281" max="12281" width="2" style="20" bestFit="1" customWidth="1"/>
    <col min="12282" max="12282" width="11.33203125" style="20" customWidth="1"/>
    <col min="12283" max="12283" width="2" style="20" bestFit="1" customWidth="1"/>
    <col min="12284" max="12284" width="7.33203125" style="20" customWidth="1"/>
    <col min="12285" max="12285" width="7.5546875" style="20" customWidth="1"/>
    <col min="12286" max="12286" width="6.88671875" style="20" customWidth="1"/>
    <col min="12287" max="12533" width="8.88671875" style="20"/>
    <col min="12534" max="12534" width="18.6640625" style="20" customWidth="1"/>
    <col min="12535" max="12535" width="1.6640625" style="20" customWidth="1"/>
    <col min="12536" max="12536" width="9.6640625" style="20" customWidth="1"/>
    <col min="12537" max="12537" width="2" style="20" bestFit="1" customWidth="1"/>
    <col min="12538" max="12538" width="11.33203125" style="20" customWidth="1"/>
    <col min="12539" max="12539" width="2" style="20" bestFit="1" customWidth="1"/>
    <col min="12540" max="12540" width="7.33203125" style="20" customWidth="1"/>
    <col min="12541" max="12541" width="7.5546875" style="20" customWidth="1"/>
    <col min="12542" max="12542" width="6.88671875" style="20" customWidth="1"/>
    <col min="12543" max="12789" width="8.88671875" style="20"/>
    <col min="12790" max="12790" width="18.6640625" style="20" customWidth="1"/>
    <col min="12791" max="12791" width="1.6640625" style="20" customWidth="1"/>
    <col min="12792" max="12792" width="9.6640625" style="20" customWidth="1"/>
    <col min="12793" max="12793" width="2" style="20" bestFit="1" customWidth="1"/>
    <col min="12794" max="12794" width="11.33203125" style="20" customWidth="1"/>
    <col min="12795" max="12795" width="2" style="20" bestFit="1" customWidth="1"/>
    <col min="12796" max="12796" width="7.33203125" style="20" customWidth="1"/>
    <col min="12797" max="12797" width="7.5546875" style="20" customWidth="1"/>
    <col min="12798" max="12798" width="6.88671875" style="20" customWidth="1"/>
    <col min="12799" max="13045" width="8.88671875" style="20"/>
    <col min="13046" max="13046" width="18.6640625" style="20" customWidth="1"/>
    <col min="13047" max="13047" width="1.6640625" style="20" customWidth="1"/>
    <col min="13048" max="13048" width="9.6640625" style="20" customWidth="1"/>
    <col min="13049" max="13049" width="2" style="20" bestFit="1" customWidth="1"/>
    <col min="13050" max="13050" width="11.33203125" style="20" customWidth="1"/>
    <col min="13051" max="13051" width="2" style="20" bestFit="1" customWidth="1"/>
    <col min="13052" max="13052" width="7.33203125" style="20" customWidth="1"/>
    <col min="13053" max="13053" width="7.5546875" style="20" customWidth="1"/>
    <col min="13054" max="13054" width="6.88671875" style="20" customWidth="1"/>
    <col min="13055" max="13301" width="8.88671875" style="20"/>
    <col min="13302" max="13302" width="18.6640625" style="20" customWidth="1"/>
    <col min="13303" max="13303" width="1.6640625" style="20" customWidth="1"/>
    <col min="13304" max="13304" width="9.6640625" style="20" customWidth="1"/>
    <col min="13305" max="13305" width="2" style="20" bestFit="1" customWidth="1"/>
    <col min="13306" max="13306" width="11.33203125" style="20" customWidth="1"/>
    <col min="13307" max="13307" width="2" style="20" bestFit="1" customWidth="1"/>
    <col min="13308" max="13308" width="7.33203125" style="20" customWidth="1"/>
    <col min="13309" max="13309" width="7.5546875" style="20" customWidth="1"/>
    <col min="13310" max="13310" width="6.88671875" style="20" customWidth="1"/>
    <col min="13311" max="13557" width="8.88671875" style="20"/>
    <col min="13558" max="13558" width="18.6640625" style="20" customWidth="1"/>
    <col min="13559" max="13559" width="1.6640625" style="20" customWidth="1"/>
    <col min="13560" max="13560" width="9.6640625" style="20" customWidth="1"/>
    <col min="13561" max="13561" width="2" style="20" bestFit="1" customWidth="1"/>
    <col min="13562" max="13562" width="11.33203125" style="20" customWidth="1"/>
    <col min="13563" max="13563" width="2" style="20" bestFit="1" customWidth="1"/>
    <col min="13564" max="13564" width="7.33203125" style="20" customWidth="1"/>
    <col min="13565" max="13565" width="7.5546875" style="20" customWidth="1"/>
    <col min="13566" max="13566" width="6.88671875" style="20" customWidth="1"/>
    <col min="13567" max="13813" width="8.88671875" style="20"/>
    <col min="13814" max="13814" width="18.6640625" style="20" customWidth="1"/>
    <col min="13815" max="13815" width="1.6640625" style="20" customWidth="1"/>
    <col min="13816" max="13816" width="9.6640625" style="20" customWidth="1"/>
    <col min="13817" max="13817" width="2" style="20" bestFit="1" customWidth="1"/>
    <col min="13818" max="13818" width="11.33203125" style="20" customWidth="1"/>
    <col min="13819" max="13819" width="2" style="20" bestFit="1" customWidth="1"/>
    <col min="13820" max="13820" width="7.33203125" style="20" customWidth="1"/>
    <col min="13821" max="13821" width="7.5546875" style="20" customWidth="1"/>
    <col min="13822" max="13822" width="6.88671875" style="20" customWidth="1"/>
    <col min="13823" max="14069" width="8.88671875" style="20"/>
    <col min="14070" max="14070" width="18.6640625" style="20" customWidth="1"/>
    <col min="14071" max="14071" width="1.6640625" style="20" customWidth="1"/>
    <col min="14072" max="14072" width="9.6640625" style="20" customWidth="1"/>
    <col min="14073" max="14073" width="2" style="20" bestFit="1" customWidth="1"/>
    <col min="14074" max="14074" width="11.33203125" style="20" customWidth="1"/>
    <col min="14075" max="14075" width="2" style="20" bestFit="1" customWidth="1"/>
    <col min="14076" max="14076" width="7.33203125" style="20" customWidth="1"/>
    <col min="14077" max="14077" width="7.5546875" style="20" customWidth="1"/>
    <col min="14078" max="14078" width="6.88671875" style="20" customWidth="1"/>
    <col min="14079" max="14325" width="8.88671875" style="20"/>
    <col min="14326" max="14326" width="18.6640625" style="20" customWidth="1"/>
    <col min="14327" max="14327" width="1.6640625" style="20" customWidth="1"/>
    <col min="14328" max="14328" width="9.6640625" style="20" customWidth="1"/>
    <col min="14329" max="14329" width="2" style="20" bestFit="1" customWidth="1"/>
    <col min="14330" max="14330" width="11.33203125" style="20" customWidth="1"/>
    <col min="14331" max="14331" width="2" style="20" bestFit="1" customWidth="1"/>
    <col min="14332" max="14332" width="7.33203125" style="20" customWidth="1"/>
    <col min="14333" max="14333" width="7.5546875" style="20" customWidth="1"/>
    <col min="14334" max="14334" width="6.88671875" style="20" customWidth="1"/>
    <col min="14335" max="14581" width="8.88671875" style="20"/>
    <col min="14582" max="14582" width="18.6640625" style="20" customWidth="1"/>
    <col min="14583" max="14583" width="1.6640625" style="20" customWidth="1"/>
    <col min="14584" max="14584" width="9.6640625" style="20" customWidth="1"/>
    <col min="14585" max="14585" width="2" style="20" bestFit="1" customWidth="1"/>
    <col min="14586" max="14586" width="11.33203125" style="20" customWidth="1"/>
    <col min="14587" max="14587" width="2" style="20" bestFit="1" customWidth="1"/>
    <col min="14588" max="14588" width="7.33203125" style="20" customWidth="1"/>
    <col min="14589" max="14589" width="7.5546875" style="20" customWidth="1"/>
    <col min="14590" max="14590" width="6.88671875" style="20" customWidth="1"/>
    <col min="14591" max="14837" width="8.88671875" style="20"/>
    <col min="14838" max="14838" width="18.6640625" style="20" customWidth="1"/>
    <col min="14839" max="14839" width="1.6640625" style="20" customWidth="1"/>
    <col min="14840" max="14840" width="9.6640625" style="20" customWidth="1"/>
    <col min="14841" max="14841" width="2" style="20" bestFit="1" customWidth="1"/>
    <col min="14842" max="14842" width="11.33203125" style="20" customWidth="1"/>
    <col min="14843" max="14843" width="2" style="20" bestFit="1" customWidth="1"/>
    <col min="14844" max="14844" width="7.33203125" style="20" customWidth="1"/>
    <col min="14845" max="14845" width="7.5546875" style="20" customWidth="1"/>
    <col min="14846" max="14846" width="6.88671875" style="20" customWidth="1"/>
    <col min="14847" max="15093" width="8.88671875" style="20"/>
    <col min="15094" max="15094" width="18.6640625" style="20" customWidth="1"/>
    <col min="15095" max="15095" width="1.6640625" style="20" customWidth="1"/>
    <col min="15096" max="15096" width="9.6640625" style="20" customWidth="1"/>
    <col min="15097" max="15097" width="2" style="20" bestFit="1" customWidth="1"/>
    <col min="15098" max="15098" width="11.33203125" style="20" customWidth="1"/>
    <col min="15099" max="15099" width="2" style="20" bestFit="1" customWidth="1"/>
    <col min="15100" max="15100" width="7.33203125" style="20" customWidth="1"/>
    <col min="15101" max="15101" width="7.5546875" style="20" customWidth="1"/>
    <col min="15102" max="15102" width="6.88671875" style="20" customWidth="1"/>
    <col min="15103" max="15349" width="8.88671875" style="20"/>
    <col min="15350" max="15350" width="18.6640625" style="20" customWidth="1"/>
    <col min="15351" max="15351" width="1.6640625" style="20" customWidth="1"/>
    <col min="15352" max="15352" width="9.6640625" style="20" customWidth="1"/>
    <col min="15353" max="15353" width="2" style="20" bestFit="1" customWidth="1"/>
    <col min="15354" max="15354" width="11.33203125" style="20" customWidth="1"/>
    <col min="15355" max="15355" width="2" style="20" bestFit="1" customWidth="1"/>
    <col min="15356" max="15356" width="7.33203125" style="20" customWidth="1"/>
    <col min="15357" max="15357" width="7.5546875" style="20" customWidth="1"/>
    <col min="15358" max="15358" width="6.88671875" style="20" customWidth="1"/>
    <col min="15359" max="15605" width="8.88671875" style="20"/>
    <col min="15606" max="15606" width="18.6640625" style="20" customWidth="1"/>
    <col min="15607" max="15607" width="1.6640625" style="20" customWidth="1"/>
    <col min="15608" max="15608" width="9.6640625" style="20" customWidth="1"/>
    <col min="15609" max="15609" width="2" style="20" bestFit="1" customWidth="1"/>
    <col min="15610" max="15610" width="11.33203125" style="20" customWidth="1"/>
    <col min="15611" max="15611" width="2" style="20" bestFit="1" customWidth="1"/>
    <col min="15612" max="15612" width="7.33203125" style="20" customWidth="1"/>
    <col min="15613" max="15613" width="7.5546875" style="20" customWidth="1"/>
    <col min="15614" max="15614" width="6.88671875" style="20" customWidth="1"/>
    <col min="15615" max="15861" width="8.88671875" style="20"/>
    <col min="15862" max="15862" width="18.6640625" style="20" customWidth="1"/>
    <col min="15863" max="15863" width="1.6640625" style="20" customWidth="1"/>
    <col min="15864" max="15864" width="9.6640625" style="20" customWidth="1"/>
    <col min="15865" max="15865" width="2" style="20" bestFit="1" customWidth="1"/>
    <col min="15866" max="15866" width="11.33203125" style="20" customWidth="1"/>
    <col min="15867" max="15867" width="2" style="20" bestFit="1" customWidth="1"/>
    <col min="15868" max="15868" width="7.33203125" style="20" customWidth="1"/>
    <col min="15869" max="15869" width="7.5546875" style="20" customWidth="1"/>
    <col min="15870" max="15870" width="6.88671875" style="20" customWidth="1"/>
    <col min="15871" max="16117" width="8.88671875" style="20"/>
    <col min="16118" max="16118" width="18.6640625" style="20" customWidth="1"/>
    <col min="16119" max="16119" width="1.6640625" style="20" customWidth="1"/>
    <col min="16120" max="16120" width="9.6640625" style="20" customWidth="1"/>
    <col min="16121" max="16121" width="2" style="20" bestFit="1" customWidth="1"/>
    <col min="16122" max="16122" width="11.33203125" style="20" customWidth="1"/>
    <col min="16123" max="16123" width="2" style="20" bestFit="1" customWidth="1"/>
    <col min="16124" max="16124" width="7.33203125" style="20" customWidth="1"/>
    <col min="16125" max="16125" width="7.5546875" style="20" customWidth="1"/>
    <col min="16126" max="16126" width="6.88671875" style="20" customWidth="1"/>
    <col min="16127" max="16384" width="8.88671875" style="20"/>
  </cols>
  <sheetData>
    <row r="1" spans="1:12" ht="11.25" customHeight="1">
      <c r="A1" s="418" t="s">
        <v>58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</row>
    <row r="2" spans="1:12" ht="12.6" customHeight="1">
      <c r="A2" s="419" t="s">
        <v>59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ht="11.25" customHeight="1">
      <c r="A3" s="420"/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</row>
    <row r="4" spans="1:12" ht="11.25" customHeight="1">
      <c r="A4" s="21"/>
      <c r="B4" s="21"/>
      <c r="C4" s="412" t="s">
        <v>74</v>
      </c>
      <c r="D4" s="412"/>
      <c r="E4" s="412"/>
      <c r="F4" s="22"/>
      <c r="G4" s="413"/>
      <c r="H4" s="413"/>
      <c r="I4" s="412"/>
      <c r="J4" s="412"/>
      <c r="K4" s="412"/>
      <c r="L4" s="246"/>
    </row>
    <row r="5" spans="1:12" ht="11.25" customHeight="1">
      <c r="A5" s="21"/>
      <c r="B5" s="21"/>
      <c r="C5" s="414" t="s">
        <v>60</v>
      </c>
      <c r="D5" s="414"/>
      <c r="E5" s="414"/>
      <c r="F5" s="22"/>
      <c r="G5" s="415" t="s">
        <v>65</v>
      </c>
      <c r="H5" s="415"/>
      <c r="I5" s="415"/>
      <c r="J5" s="415"/>
      <c r="K5" s="415"/>
      <c r="L5" s="28"/>
    </row>
    <row r="6" spans="1:12" ht="11.25" customHeight="1">
      <c r="A6" s="21"/>
      <c r="B6" s="21"/>
      <c r="C6" s="23" t="s">
        <v>61</v>
      </c>
      <c r="D6" s="24"/>
      <c r="E6" s="23" t="s">
        <v>62</v>
      </c>
      <c r="F6" s="23"/>
      <c r="G6" s="416" t="s">
        <v>331</v>
      </c>
      <c r="H6" s="416"/>
      <c r="I6" s="416"/>
      <c r="J6" s="416"/>
      <c r="K6" s="416"/>
      <c r="L6" s="28"/>
    </row>
    <row r="7" spans="1:12" ht="11.25" customHeight="1">
      <c r="A7" s="251" t="s">
        <v>3</v>
      </c>
      <c r="B7" s="25"/>
      <c r="C7" s="26" t="s">
        <v>63</v>
      </c>
      <c r="D7" s="26"/>
      <c r="E7" s="27" t="s">
        <v>64</v>
      </c>
      <c r="F7" s="27"/>
      <c r="G7" s="78" t="s">
        <v>71</v>
      </c>
      <c r="H7" s="78"/>
      <c r="I7" s="78" t="s">
        <v>72</v>
      </c>
      <c r="J7" s="78"/>
      <c r="K7" s="79">
        <v>2014</v>
      </c>
      <c r="L7" s="393"/>
    </row>
    <row r="8" spans="1:12" ht="12" customHeight="1">
      <c r="A8" s="8" t="s">
        <v>6</v>
      </c>
      <c r="B8" s="31"/>
      <c r="C8" s="29">
        <v>177.29300000000001</v>
      </c>
      <c r="D8" s="29"/>
      <c r="E8" s="30">
        <v>7271.1</v>
      </c>
      <c r="F8" s="30"/>
      <c r="G8" s="29">
        <v>5.1550000000000002</v>
      </c>
      <c r="H8" s="29"/>
      <c r="I8" s="29">
        <v>6.8140000000000001</v>
      </c>
      <c r="J8" s="29"/>
      <c r="K8" s="29">
        <v>4.8040000000000003</v>
      </c>
      <c r="L8" s="28"/>
    </row>
    <row r="9" spans="1:12" ht="11.25" customHeight="1">
      <c r="A9" s="8" t="s">
        <v>7</v>
      </c>
      <c r="B9" s="31"/>
      <c r="C9" s="32">
        <v>21.594999999999999</v>
      </c>
      <c r="D9" s="32"/>
      <c r="E9" s="30">
        <v>2039.22</v>
      </c>
      <c r="F9" s="33"/>
      <c r="G9" s="29">
        <v>4.649</v>
      </c>
      <c r="H9" s="29"/>
      <c r="I9" s="29">
        <v>6.8730000000000002</v>
      </c>
      <c r="J9" s="29"/>
      <c r="K9" s="29">
        <v>6.5419999999999998</v>
      </c>
      <c r="L9" s="28"/>
    </row>
    <row r="10" spans="1:12" ht="11.25" customHeight="1">
      <c r="A10" s="8" t="s">
        <v>8</v>
      </c>
      <c r="B10" s="31"/>
      <c r="C10" s="32">
        <v>34.616</v>
      </c>
      <c r="D10" s="32"/>
      <c r="E10" s="30">
        <v>16453.642</v>
      </c>
      <c r="F10" s="33"/>
      <c r="G10" s="32">
        <v>4.4560000000000004</v>
      </c>
      <c r="H10" s="32"/>
      <c r="I10" s="32">
        <v>9.86</v>
      </c>
      <c r="J10" s="32"/>
      <c r="K10" s="32">
        <v>3.2050000000000001</v>
      </c>
      <c r="L10" s="28"/>
    </row>
    <row r="11" spans="1:12" ht="11.25" customHeight="1">
      <c r="A11" s="8" t="s">
        <v>9</v>
      </c>
      <c r="B11" s="31"/>
      <c r="C11" s="32">
        <v>29.395</v>
      </c>
      <c r="D11" s="32"/>
      <c r="E11" s="30">
        <v>1687.433</v>
      </c>
      <c r="F11" s="34"/>
      <c r="G11" s="35">
        <v>6.4530000000000003</v>
      </c>
      <c r="H11" s="35"/>
      <c r="I11" s="32">
        <v>6.556</v>
      </c>
      <c r="J11" s="32"/>
      <c r="K11" s="32">
        <v>4.0049999999999999</v>
      </c>
      <c r="L11" s="28"/>
    </row>
    <row r="12" spans="1:12" ht="11.25" customHeight="1">
      <c r="A12" s="8" t="s">
        <v>10</v>
      </c>
      <c r="B12" s="28"/>
      <c r="C12" s="36">
        <v>7.9619999999999997</v>
      </c>
      <c r="D12" s="36"/>
      <c r="E12" s="30">
        <v>865.33299999999997</v>
      </c>
      <c r="F12" s="24"/>
      <c r="G12" s="37">
        <v>4.4470000000000001</v>
      </c>
      <c r="H12" s="37"/>
      <c r="I12" s="38">
        <v>4.5460000000000003</v>
      </c>
      <c r="J12" s="38"/>
      <c r="K12" s="38">
        <v>4.6609999999999996</v>
      </c>
      <c r="L12" s="28"/>
    </row>
    <row r="13" spans="1:12" ht="11.25" customHeight="1">
      <c r="A13" s="8" t="s">
        <v>11</v>
      </c>
      <c r="B13" s="28"/>
      <c r="C13" s="36">
        <v>67.933999999999997</v>
      </c>
      <c r="D13" s="36"/>
      <c r="E13" s="30">
        <v>3013.4189999999999</v>
      </c>
      <c r="F13" s="24"/>
      <c r="G13" s="36">
        <v>4.5979999999999999</v>
      </c>
      <c r="H13" s="36"/>
      <c r="I13" s="36">
        <v>5.5519999999999996</v>
      </c>
      <c r="J13" s="36"/>
      <c r="K13" s="36">
        <v>5.9269999999999996</v>
      </c>
      <c r="L13" s="28"/>
    </row>
    <row r="14" spans="1:12" ht="11.25" customHeight="1">
      <c r="A14" s="8" t="s">
        <v>12</v>
      </c>
      <c r="B14" s="28"/>
      <c r="C14" s="36">
        <v>3.3290000000000002</v>
      </c>
      <c r="D14" s="36"/>
      <c r="E14" s="30">
        <v>6422.3329999999996</v>
      </c>
      <c r="F14" s="24"/>
      <c r="G14" s="36">
        <v>1.0549999999999999</v>
      </c>
      <c r="H14" s="36"/>
      <c r="I14" s="36">
        <v>1.016</v>
      </c>
      <c r="J14" s="36"/>
      <c r="K14" s="36">
        <v>1.8420000000000001</v>
      </c>
      <c r="L14" s="28"/>
    </row>
    <row r="15" spans="1:12" ht="11.25" customHeight="1">
      <c r="A15" s="8" t="s">
        <v>13</v>
      </c>
      <c r="B15" s="28"/>
      <c r="C15" s="36">
        <v>2.8650000000000002</v>
      </c>
      <c r="D15" s="36"/>
      <c r="E15" s="30">
        <v>609.39700000000005</v>
      </c>
      <c r="F15" s="24"/>
      <c r="G15" s="36">
        <v>4.1130000000000004</v>
      </c>
      <c r="H15" s="36"/>
      <c r="I15" s="36">
        <v>-36.046999999999997</v>
      </c>
      <c r="J15" s="36"/>
      <c r="K15" s="36">
        <v>1.01</v>
      </c>
      <c r="L15" s="28"/>
    </row>
    <row r="16" spans="1:12" ht="11.25" customHeight="1">
      <c r="A16" s="8" t="s">
        <v>14</v>
      </c>
      <c r="B16" s="28"/>
      <c r="C16" s="36">
        <v>29.640999999999998</v>
      </c>
      <c r="D16" s="36"/>
      <c r="E16" s="30">
        <v>2626.8580000000002</v>
      </c>
      <c r="F16" s="39"/>
      <c r="G16" s="36">
        <v>8.8819999999999997</v>
      </c>
      <c r="H16" s="36"/>
      <c r="I16" s="36">
        <v>5.694</v>
      </c>
      <c r="J16" s="36"/>
      <c r="K16" s="36">
        <v>6.8929999999999998</v>
      </c>
      <c r="L16" s="28"/>
    </row>
    <row r="17" spans="1:12" ht="11.25" customHeight="1">
      <c r="A17" s="8" t="s">
        <v>15</v>
      </c>
      <c r="B17" s="28"/>
      <c r="C17" s="36">
        <v>1.19</v>
      </c>
      <c r="D17" s="36"/>
      <c r="E17" s="30">
        <v>1532.855</v>
      </c>
      <c r="F17" s="24"/>
      <c r="G17" s="40">
        <v>2.9609999999999999</v>
      </c>
      <c r="H17" s="40"/>
      <c r="I17" s="38">
        <v>3.5179999999999998</v>
      </c>
      <c r="J17" s="38"/>
      <c r="K17" s="38">
        <v>1.95</v>
      </c>
      <c r="L17" s="28"/>
    </row>
    <row r="18" spans="1:12" ht="11.25" customHeight="1">
      <c r="A18" s="8" t="s">
        <v>16</v>
      </c>
      <c r="B18" s="28"/>
      <c r="C18" s="36">
        <v>57.774999999999999</v>
      </c>
      <c r="D18" s="36"/>
      <c r="E18" s="30">
        <v>728.54899999999998</v>
      </c>
      <c r="F18" s="24"/>
      <c r="G18" s="36">
        <v>7.0880000000000001</v>
      </c>
      <c r="H18" s="36"/>
      <c r="I18" s="36">
        <v>8.4819999999999993</v>
      </c>
      <c r="J18" s="36"/>
      <c r="K18" s="36">
        <v>9.17</v>
      </c>
      <c r="L18" s="28"/>
    </row>
    <row r="19" spans="1:12" ht="11.25" customHeight="1">
      <c r="A19" s="8" t="s">
        <v>17</v>
      </c>
      <c r="B19" s="28"/>
      <c r="C19" s="36">
        <v>28.358000000000001</v>
      </c>
      <c r="D19" s="36"/>
      <c r="E19" s="30">
        <v>6634.7250000000004</v>
      </c>
      <c r="F19" s="24"/>
      <c r="G19" s="36">
        <v>3.8130000000000002</v>
      </c>
      <c r="H19" s="36"/>
      <c r="I19" s="36">
        <v>3.3220000000000001</v>
      </c>
      <c r="J19" s="36"/>
      <c r="K19" s="36">
        <v>6.8490000000000002</v>
      </c>
      <c r="L19" s="28"/>
    </row>
    <row r="20" spans="1:12" ht="11.25" customHeight="1">
      <c r="A20" s="41" t="s">
        <v>18</v>
      </c>
      <c r="B20" s="28"/>
      <c r="C20" s="36">
        <v>71.671999999999997</v>
      </c>
      <c r="D20" s="36"/>
      <c r="E20" s="30">
        <v>3101.3620000000001</v>
      </c>
      <c r="F20" s="24"/>
      <c r="G20" s="36">
        <v>10.673999999999999</v>
      </c>
      <c r="H20" s="36"/>
      <c r="I20" s="36">
        <v>8.6999999999999993</v>
      </c>
      <c r="J20" s="36"/>
      <c r="K20" s="36">
        <v>7.915</v>
      </c>
      <c r="L20" s="28"/>
    </row>
    <row r="21" spans="1:12" ht="11.25" customHeight="1">
      <c r="A21" s="8" t="s">
        <v>19</v>
      </c>
      <c r="B21" s="28"/>
      <c r="C21" s="29">
        <v>2.8759999999999999</v>
      </c>
      <c r="D21" s="36"/>
      <c r="E21" s="30">
        <v>3061.7919999999999</v>
      </c>
      <c r="F21" s="39"/>
      <c r="G21" s="29">
        <v>4.8419999999999996</v>
      </c>
      <c r="H21" s="29"/>
      <c r="I21" s="29">
        <v>5.0010000000000003</v>
      </c>
      <c r="J21" s="29"/>
      <c r="K21" s="29">
        <v>6</v>
      </c>
      <c r="L21" s="28"/>
    </row>
    <row r="22" spans="1:12" ht="11.25" customHeight="1">
      <c r="A22" s="8" t="s">
        <v>20</v>
      </c>
      <c r="B22" s="21"/>
      <c r="C22" s="36">
        <v>28.625</v>
      </c>
      <c r="D22" s="36"/>
      <c r="E22" s="30">
        <v>36789.915000000001</v>
      </c>
      <c r="F22" s="39"/>
      <c r="G22" s="38">
        <v>5.7469999999999999</v>
      </c>
      <c r="H22" s="38"/>
      <c r="I22" s="38">
        <v>-6.5069999999999997</v>
      </c>
      <c r="J22" s="38"/>
      <c r="K22" s="38">
        <v>-0.28399999999999997</v>
      </c>
      <c r="L22" s="28"/>
    </row>
    <row r="23" spans="1:12" ht="11.25" customHeight="1">
      <c r="A23" s="8" t="s">
        <v>21</v>
      </c>
      <c r="B23" s="21"/>
      <c r="C23" s="36">
        <v>8.2330000000000005</v>
      </c>
      <c r="D23" s="36"/>
      <c r="E23" s="30">
        <v>1266.2919999999999</v>
      </c>
      <c r="F23" s="21"/>
      <c r="G23" s="36">
        <v>7.02</v>
      </c>
      <c r="H23" s="36"/>
      <c r="I23" s="36">
        <v>3.0510000000000002</v>
      </c>
      <c r="J23" s="36"/>
      <c r="K23" s="36">
        <v>4.9870000000000001</v>
      </c>
      <c r="L23" s="28"/>
    </row>
    <row r="24" spans="1:12" ht="11.25" customHeight="1">
      <c r="A24" s="8" t="s">
        <v>22</v>
      </c>
      <c r="B24" s="28"/>
      <c r="C24" s="29">
        <v>145.21799999999999</v>
      </c>
      <c r="D24" s="29"/>
      <c r="E24" s="30">
        <v>1643.7270000000001</v>
      </c>
      <c r="F24" s="28"/>
      <c r="G24" s="29">
        <v>8.6999999999999993</v>
      </c>
      <c r="H24" s="29"/>
      <c r="I24" s="29">
        <v>9.9429999999999996</v>
      </c>
      <c r="J24" s="29"/>
      <c r="K24" s="29">
        <v>10.315</v>
      </c>
      <c r="L24" s="28"/>
    </row>
    <row r="25" spans="1:12" ht="11.25" customHeight="1">
      <c r="A25" s="8" t="s">
        <v>23</v>
      </c>
      <c r="B25" s="28"/>
      <c r="C25" s="29">
        <v>32.911999999999999</v>
      </c>
      <c r="D25" s="29"/>
      <c r="E25" s="30">
        <v>17996.07</v>
      </c>
      <c r="F25" s="28"/>
      <c r="G25" s="42">
        <v>5.2510000000000003</v>
      </c>
      <c r="H25" s="42"/>
      <c r="I25" s="29">
        <v>5.6379999999999999</v>
      </c>
      <c r="J25" s="29"/>
      <c r="K25" s="29">
        <v>4.3150000000000004</v>
      </c>
      <c r="L25" s="28"/>
    </row>
    <row r="26" spans="1:12" ht="11.25" customHeight="1">
      <c r="A26" s="8" t="s">
        <v>24</v>
      </c>
      <c r="B26" s="28"/>
      <c r="C26" s="29">
        <v>3.093</v>
      </c>
      <c r="D26" s="29"/>
      <c r="E26" s="30">
        <v>1604.8810000000001</v>
      </c>
      <c r="F26" s="28"/>
      <c r="G26" s="29">
        <v>5.6</v>
      </c>
      <c r="H26" s="29"/>
      <c r="I26" s="29">
        <v>4.7889999999999997</v>
      </c>
      <c r="J26" s="29"/>
      <c r="K26" s="29">
        <v>-0.219</v>
      </c>
      <c r="L26" s="28"/>
    </row>
    <row r="27" spans="1:12" ht="11.25" customHeight="1">
      <c r="A27" s="8" t="s">
        <v>25</v>
      </c>
      <c r="B27" s="28"/>
      <c r="C27" s="29">
        <v>109.735</v>
      </c>
      <c r="D27" s="29"/>
      <c r="E27" s="30">
        <v>4185.7749999999996</v>
      </c>
      <c r="F27" s="28"/>
      <c r="G27" s="29">
        <v>9.2929999999999993</v>
      </c>
      <c r="H27" s="29"/>
      <c r="I27" s="29">
        <v>7.3129999999999997</v>
      </c>
      <c r="J27" s="29"/>
      <c r="K27" s="29">
        <v>3.9860000000000002</v>
      </c>
      <c r="L27" s="28"/>
    </row>
    <row r="28" spans="1:12" ht="11.25" customHeight="1">
      <c r="A28" s="8" t="s">
        <v>26</v>
      </c>
      <c r="B28" s="28"/>
      <c r="C28" s="29">
        <v>14.811999999999999</v>
      </c>
      <c r="D28" s="29"/>
      <c r="E28" s="30">
        <v>1229.8389999999999</v>
      </c>
      <c r="F28" s="28"/>
      <c r="G28" s="42">
        <v>3.806</v>
      </c>
      <c r="H28" s="42"/>
      <c r="I28" s="29">
        <v>2.3079999999999998</v>
      </c>
      <c r="J28" s="29"/>
      <c r="K28" s="29">
        <v>1.08</v>
      </c>
      <c r="L28" s="28"/>
    </row>
    <row r="29" spans="1:12" ht="11.25" customHeight="1">
      <c r="A29" s="8" t="s">
        <v>27</v>
      </c>
      <c r="B29" s="28"/>
      <c r="C29" s="29">
        <v>2.532</v>
      </c>
      <c r="D29" s="29"/>
      <c r="E29" s="30">
        <v>1456.796</v>
      </c>
      <c r="F29" s="28"/>
      <c r="G29" s="29">
        <v>-1.798</v>
      </c>
      <c r="H29" s="29"/>
      <c r="I29" s="29">
        <v>0.82</v>
      </c>
      <c r="J29" s="29"/>
      <c r="K29" s="29">
        <v>2.5409999999999999</v>
      </c>
      <c r="L29" s="28"/>
    </row>
    <row r="30" spans="1:12" ht="11.25" customHeight="1">
      <c r="A30" s="8" t="s">
        <v>28</v>
      </c>
      <c r="B30" s="28"/>
      <c r="C30" s="29">
        <v>133.01499999999999</v>
      </c>
      <c r="D30" s="29"/>
      <c r="E30" s="30">
        <v>3093.373</v>
      </c>
      <c r="F30" s="28"/>
      <c r="G30" s="29">
        <v>4.5549999999999997</v>
      </c>
      <c r="H30" s="29"/>
      <c r="I30" s="29">
        <v>5.6870000000000003</v>
      </c>
      <c r="J30" s="29"/>
      <c r="K30" s="29">
        <v>5.3280000000000003</v>
      </c>
      <c r="L30" s="28"/>
    </row>
    <row r="31" spans="1:12" ht="11.25" customHeight="1">
      <c r="A31" s="8" t="s">
        <v>29</v>
      </c>
      <c r="B31" s="28"/>
      <c r="C31" s="29">
        <v>5.5750000000000002</v>
      </c>
      <c r="D31" s="29"/>
      <c r="E31" s="30">
        <v>2892.9560000000001</v>
      </c>
      <c r="F31" s="28"/>
      <c r="G31" s="29">
        <v>5.282</v>
      </c>
      <c r="H31" s="29"/>
      <c r="I31" s="29">
        <v>3.5760000000000001</v>
      </c>
      <c r="J31" s="29"/>
      <c r="K31" s="29">
        <v>3.448</v>
      </c>
      <c r="L31" s="28"/>
    </row>
    <row r="32" spans="1:12" ht="11.25" customHeight="1">
      <c r="A32" s="8" t="s">
        <v>30</v>
      </c>
      <c r="B32" s="28"/>
      <c r="C32" s="29">
        <v>3.7109999999999999</v>
      </c>
      <c r="D32" s="29"/>
      <c r="E32" s="30">
        <v>886.43200000000002</v>
      </c>
      <c r="F32" s="28"/>
      <c r="G32" s="29">
        <v>8.2449999999999992</v>
      </c>
      <c r="H32" s="29"/>
      <c r="I32" s="29">
        <v>8.6590000000000007</v>
      </c>
      <c r="J32" s="29"/>
      <c r="K32" s="29">
        <v>0.69099999999999995</v>
      </c>
      <c r="L32" s="28"/>
    </row>
    <row r="33" spans="1:12" ht="11.25" customHeight="1">
      <c r="A33" s="8" t="s">
        <v>31</v>
      </c>
      <c r="B33" s="28"/>
      <c r="C33" s="29">
        <v>34.052</v>
      </c>
      <c r="D33" s="29"/>
      <c r="E33" s="30">
        <v>1444.625</v>
      </c>
      <c r="F33" s="28"/>
      <c r="G33" s="42">
        <v>3.0270000000000001</v>
      </c>
      <c r="H33" s="42"/>
      <c r="I33" s="29">
        <v>2.2639999999999998</v>
      </c>
      <c r="J33" s="29"/>
      <c r="K33" s="29">
        <v>3.3159999999999998</v>
      </c>
      <c r="L33" s="28"/>
    </row>
    <row r="34" spans="1:12" ht="11.25" customHeight="1">
      <c r="A34" s="8" t="s">
        <v>32</v>
      </c>
      <c r="B34" s="28"/>
      <c r="C34" s="29">
        <v>19.579999999999998</v>
      </c>
      <c r="D34" s="29"/>
      <c r="E34" s="30">
        <v>1112.251</v>
      </c>
      <c r="F34" s="28"/>
      <c r="G34" s="29">
        <v>1.8859999999999999</v>
      </c>
      <c r="H34" s="29"/>
      <c r="I34" s="29">
        <v>5.2</v>
      </c>
      <c r="J34" s="29"/>
      <c r="K34" s="29">
        <v>5.7</v>
      </c>
      <c r="L34" s="28"/>
    </row>
    <row r="35" spans="1:12" ht="11.25" customHeight="1">
      <c r="A35" s="8" t="s">
        <v>33</v>
      </c>
      <c r="B35" s="28"/>
      <c r="C35" s="29">
        <v>33.429000000000002</v>
      </c>
      <c r="D35" s="29"/>
      <c r="E35" s="30">
        <v>2117.0250000000001</v>
      </c>
      <c r="F35" s="28"/>
      <c r="G35" s="29">
        <v>-0.83599999999999997</v>
      </c>
      <c r="H35" s="29"/>
      <c r="I35" s="29">
        <v>2.3039999999999998</v>
      </c>
      <c r="J35" s="29"/>
      <c r="K35" s="29">
        <v>7.508</v>
      </c>
      <c r="L35" s="28"/>
    </row>
    <row r="36" spans="1:12" ht="11.25" customHeight="1">
      <c r="A36" s="8" t="s">
        <v>34</v>
      </c>
      <c r="B36" s="28"/>
      <c r="C36" s="29">
        <v>15.824999999999999</v>
      </c>
      <c r="D36" s="29"/>
      <c r="E36" s="30">
        <v>4369.9560000000001</v>
      </c>
      <c r="F36" s="28"/>
      <c r="G36" s="29">
        <v>5.7949999999999999</v>
      </c>
      <c r="H36" s="29"/>
      <c r="I36" s="29">
        <v>6.4269999999999996</v>
      </c>
      <c r="J36" s="29"/>
      <c r="K36" s="29">
        <v>6.5739999999999998</v>
      </c>
      <c r="L36" s="28"/>
    </row>
    <row r="37" spans="1:12" s="43" customFormat="1" ht="11.25" customHeight="1">
      <c r="A37" s="8" t="s">
        <v>35</v>
      </c>
      <c r="B37" s="28"/>
      <c r="C37" s="29">
        <v>23.527999999999999</v>
      </c>
      <c r="D37" s="29"/>
      <c r="E37" s="30">
        <v>18688.87</v>
      </c>
      <c r="F37" s="28"/>
      <c r="G37" s="29">
        <v>3.2290000000000001</v>
      </c>
      <c r="H37" s="29"/>
      <c r="I37" s="29">
        <v>3.1859999999999999</v>
      </c>
      <c r="J37" s="29"/>
      <c r="K37" s="29">
        <v>3.617</v>
      </c>
      <c r="L37" s="323"/>
    </row>
    <row r="38" spans="1:12" ht="11.25" customHeight="1">
      <c r="A38" s="17" t="s">
        <v>38</v>
      </c>
      <c r="B38" s="21"/>
      <c r="C38" s="36">
        <v>30.91</v>
      </c>
      <c r="D38" s="36"/>
      <c r="E38" s="24">
        <v>1135.732</v>
      </c>
      <c r="F38" s="21"/>
      <c r="G38" s="36">
        <v>7.1980000000000004</v>
      </c>
      <c r="H38" s="36"/>
      <c r="I38" s="36">
        <v>7.141</v>
      </c>
      <c r="J38" s="36"/>
      <c r="K38" s="36">
        <v>7.4340000000000002</v>
      </c>
      <c r="L38" s="21"/>
    </row>
    <row r="39" spans="1:12" ht="11.25" customHeight="1">
      <c r="A39" s="8" t="s">
        <v>39</v>
      </c>
      <c r="B39" s="21"/>
      <c r="C39" s="36">
        <v>24.009</v>
      </c>
      <c r="D39" s="29"/>
      <c r="E39" s="30">
        <v>10898.383</v>
      </c>
      <c r="F39" s="28"/>
      <c r="G39" s="42">
        <v>5.0640000000000001</v>
      </c>
      <c r="H39" s="42"/>
      <c r="I39" s="29">
        <v>5.681</v>
      </c>
      <c r="J39" s="29"/>
      <c r="K39" s="36">
        <v>6.3719999999999999</v>
      </c>
      <c r="L39" s="21"/>
    </row>
    <row r="40" spans="1:12" ht="11.25" customHeight="1">
      <c r="A40" s="8" t="s">
        <v>40</v>
      </c>
      <c r="B40" s="21"/>
      <c r="C40" s="29">
        <v>18.138999999999999</v>
      </c>
      <c r="D40" s="29"/>
      <c r="E40" s="30">
        <v>1059.74</v>
      </c>
      <c r="F40" s="28"/>
      <c r="G40" s="42">
        <v>11.85</v>
      </c>
      <c r="H40" s="42"/>
      <c r="I40" s="29">
        <v>5.2679999999999998</v>
      </c>
      <c r="J40" s="29"/>
      <c r="K40" s="29">
        <v>7.05</v>
      </c>
      <c r="L40" s="28"/>
    </row>
    <row r="41" spans="1:12" ht="11.25" customHeight="1">
      <c r="A41" s="8" t="s">
        <v>41</v>
      </c>
      <c r="B41" s="28"/>
      <c r="C41" s="29">
        <v>1052.9369999999999</v>
      </c>
      <c r="D41" s="29"/>
      <c r="E41" s="30">
        <v>6053.5320000000002</v>
      </c>
      <c r="F41" s="28"/>
      <c r="G41" s="29">
        <v>4.2789999999999999</v>
      </c>
      <c r="H41" s="29"/>
      <c r="I41" s="29">
        <v>5.3940000000000001</v>
      </c>
      <c r="J41" s="29"/>
      <c r="K41" s="29">
        <v>6.31</v>
      </c>
      <c r="L41" s="28"/>
    </row>
    <row r="42" spans="1:12" ht="11.25" customHeight="1">
      <c r="A42" s="8" t="s">
        <v>42</v>
      </c>
      <c r="B42" s="28"/>
      <c r="C42" s="45" t="s">
        <v>37</v>
      </c>
      <c r="D42" s="45"/>
      <c r="E42" s="46" t="s">
        <v>37</v>
      </c>
      <c r="F42" s="47"/>
      <c r="G42" s="48" t="s">
        <v>37</v>
      </c>
      <c r="H42" s="48"/>
      <c r="I42" s="48" t="s">
        <v>37</v>
      </c>
      <c r="J42" s="48"/>
      <c r="K42" s="48" t="s">
        <v>37</v>
      </c>
      <c r="L42" s="28"/>
    </row>
    <row r="43" spans="1:12" s="49" customFormat="1" ht="11.25" customHeight="1">
      <c r="A43" s="8" t="s">
        <v>43</v>
      </c>
      <c r="B43" s="28"/>
      <c r="C43" s="29">
        <v>18.905999999999999</v>
      </c>
      <c r="D43" s="29"/>
      <c r="E43" s="30">
        <v>1718.739</v>
      </c>
      <c r="F43" s="28"/>
      <c r="G43" s="29">
        <v>8.7880000000000003</v>
      </c>
      <c r="H43" s="29"/>
      <c r="I43" s="29">
        <v>4.7080000000000002</v>
      </c>
      <c r="J43" s="29"/>
      <c r="K43" s="29">
        <v>6.9619999999999997</v>
      </c>
      <c r="L43" s="324"/>
    </row>
    <row r="44" spans="1:12" ht="11.25" customHeight="1">
      <c r="A44" s="8" t="s">
        <v>44</v>
      </c>
      <c r="B44" s="28"/>
      <c r="C44" s="29">
        <v>0.626</v>
      </c>
      <c r="D44" s="29"/>
      <c r="E44" s="30">
        <v>3164.5680000000002</v>
      </c>
      <c r="F44" s="28"/>
      <c r="G44" s="29">
        <v>4.4960000000000004</v>
      </c>
      <c r="H44" s="29"/>
      <c r="I44" s="29">
        <v>4</v>
      </c>
      <c r="J44" s="29"/>
      <c r="K44" s="29">
        <v>4.5</v>
      </c>
      <c r="L44" s="28"/>
    </row>
    <row r="45" spans="1:12" ht="11.25" customHeight="1">
      <c r="A45" s="8" t="s">
        <v>45</v>
      </c>
      <c r="B45" s="28"/>
      <c r="C45" s="29">
        <v>34.110999999999997</v>
      </c>
      <c r="D45" s="29"/>
      <c r="E45" s="30">
        <v>2346.0749999999998</v>
      </c>
      <c r="F45" s="28"/>
      <c r="G45" s="29">
        <v>4.4960000000000004</v>
      </c>
      <c r="H45" s="29"/>
      <c r="I45" s="29">
        <v>3.597</v>
      </c>
      <c r="J45" s="29"/>
      <c r="K45" s="29">
        <v>4.3360000000000003</v>
      </c>
      <c r="L45" s="28"/>
    </row>
    <row r="46" spans="1:12" ht="11.25" customHeight="1">
      <c r="A46" s="8" t="s">
        <v>46</v>
      </c>
      <c r="B46" s="21"/>
      <c r="C46" s="29">
        <v>2.2930000000000001</v>
      </c>
      <c r="D46" s="36"/>
      <c r="E46" s="30">
        <v>25101.831999999999</v>
      </c>
      <c r="F46" s="21"/>
      <c r="G46" s="36">
        <v>3.677</v>
      </c>
      <c r="H46" s="36"/>
      <c r="I46" s="36">
        <v>5.0439999999999996</v>
      </c>
      <c r="J46" s="36"/>
      <c r="K46" s="36">
        <v>6.2050000000000001</v>
      </c>
      <c r="L46" s="28"/>
    </row>
    <row r="47" spans="1:12" ht="11.25" customHeight="1">
      <c r="A47" s="8" t="s">
        <v>47</v>
      </c>
      <c r="B47" s="28"/>
      <c r="C47" s="29">
        <v>12.566000000000001</v>
      </c>
      <c r="D47" s="28"/>
      <c r="E47" s="30">
        <v>2016.1389999999999</v>
      </c>
      <c r="F47" s="28"/>
      <c r="G47" s="50">
        <v>15.212</v>
      </c>
      <c r="H47" s="50"/>
      <c r="I47" s="50">
        <v>20.684000000000001</v>
      </c>
      <c r="J47" s="50"/>
      <c r="K47" s="50">
        <v>4.6239999999999997</v>
      </c>
      <c r="L47" s="28"/>
    </row>
    <row r="48" spans="1:12" ht="12.6" customHeight="1">
      <c r="A48" s="8" t="s">
        <v>67</v>
      </c>
      <c r="B48" s="28"/>
      <c r="C48" s="51">
        <v>1.4</v>
      </c>
      <c r="D48" s="252"/>
      <c r="E48" s="52">
        <v>128</v>
      </c>
      <c r="F48" s="252"/>
      <c r="G48" s="53">
        <v>2.6</v>
      </c>
      <c r="H48" s="53"/>
      <c r="I48" s="45">
        <v>2.6</v>
      </c>
      <c r="J48" s="45"/>
      <c r="K48" s="45" t="s">
        <v>37</v>
      </c>
      <c r="L48" s="28"/>
    </row>
    <row r="49" spans="1:12" ht="11.25" customHeight="1">
      <c r="A49" s="8" t="s">
        <v>49</v>
      </c>
      <c r="B49" s="28"/>
      <c r="C49" s="29">
        <v>707.26300000000003</v>
      </c>
      <c r="D49" s="28"/>
      <c r="E49" s="54">
        <v>13096.978999999999</v>
      </c>
      <c r="F49" s="28"/>
      <c r="G49" s="55">
        <v>3.6</v>
      </c>
      <c r="H49" s="55"/>
      <c r="I49" s="50">
        <v>2.5</v>
      </c>
      <c r="J49" s="50"/>
      <c r="K49" s="50">
        <v>1.9</v>
      </c>
      <c r="L49" s="28"/>
    </row>
    <row r="50" spans="1:12" ht="11.25" customHeight="1">
      <c r="A50" s="8" t="s">
        <v>50</v>
      </c>
      <c r="B50" s="28"/>
      <c r="C50" s="29">
        <v>23.495999999999999</v>
      </c>
      <c r="D50" s="28"/>
      <c r="E50" s="54">
        <v>2063.8870000000002</v>
      </c>
      <c r="F50" s="28"/>
      <c r="G50" s="48">
        <v>-52.429000000000002</v>
      </c>
      <c r="H50" s="48"/>
      <c r="I50" s="56">
        <v>29.329000000000001</v>
      </c>
      <c r="J50" s="56"/>
      <c r="K50" s="50">
        <v>2.9180000000000001</v>
      </c>
      <c r="L50" s="28"/>
    </row>
    <row r="51" spans="1:12" ht="11.25" customHeight="1">
      <c r="A51" s="8" t="s">
        <v>51</v>
      </c>
      <c r="B51" s="28"/>
      <c r="C51" s="48">
        <v>159.71100000000001</v>
      </c>
      <c r="D51" s="28"/>
      <c r="E51" s="30">
        <v>4283.0020000000004</v>
      </c>
      <c r="F51" s="28"/>
      <c r="G51" s="29">
        <v>-3.4129999999999998</v>
      </c>
      <c r="H51" s="29"/>
      <c r="I51" s="29">
        <v>3.9260000000000002</v>
      </c>
      <c r="J51" s="29"/>
      <c r="K51" s="29">
        <v>3.2650000000000001</v>
      </c>
      <c r="L51" s="28"/>
    </row>
    <row r="52" spans="1:12" ht="11.25" customHeight="1">
      <c r="A52" s="8" t="s">
        <v>52</v>
      </c>
      <c r="B52" s="28"/>
      <c r="C52" s="29">
        <v>10.561999999999999</v>
      </c>
      <c r="D52" s="28"/>
      <c r="E52" s="30">
        <v>8331.6470000000008</v>
      </c>
      <c r="F52" s="28"/>
      <c r="G52" s="50">
        <v>3.0270000000000001</v>
      </c>
      <c r="H52" s="50"/>
      <c r="I52" s="50">
        <v>2.9489999999999998</v>
      </c>
      <c r="J52" s="50"/>
      <c r="K52" s="50">
        <v>2.4500000000000002</v>
      </c>
      <c r="L52" s="28"/>
    </row>
    <row r="53" spans="1:12" ht="11.25" customHeight="1">
      <c r="A53" s="8" t="s">
        <v>53</v>
      </c>
      <c r="B53" s="28"/>
      <c r="C53" s="29">
        <v>128.15799999999999</v>
      </c>
      <c r="D53" s="28"/>
      <c r="E53" s="30">
        <v>2741.69</v>
      </c>
      <c r="F53" s="28"/>
      <c r="G53" s="50">
        <v>5.141</v>
      </c>
      <c r="H53" s="50"/>
      <c r="I53" s="50">
        <v>7.2629999999999999</v>
      </c>
      <c r="J53" s="50"/>
      <c r="K53" s="50">
        <v>6.9649999999999999</v>
      </c>
      <c r="L53" s="28"/>
    </row>
    <row r="54" spans="1:12" ht="11.25" customHeight="1">
      <c r="A54" s="8" t="s">
        <v>54</v>
      </c>
      <c r="B54" s="28"/>
      <c r="C54" s="29">
        <v>10.201000000000001</v>
      </c>
      <c r="D54" s="28"/>
      <c r="E54" s="30">
        <v>1432.8720000000001</v>
      </c>
      <c r="F54" s="28"/>
      <c r="G54" s="50">
        <v>5.9119999999999999</v>
      </c>
      <c r="H54" s="50"/>
      <c r="I54" s="50">
        <v>5.4</v>
      </c>
      <c r="J54" s="50"/>
      <c r="K54" s="50">
        <v>5.4</v>
      </c>
      <c r="L54" s="28"/>
    </row>
    <row r="55" spans="1:12" ht="11.25" customHeight="1">
      <c r="A55" s="8" t="s">
        <v>55</v>
      </c>
      <c r="B55" s="21"/>
      <c r="C55" s="58">
        <v>75.298000000000002</v>
      </c>
      <c r="D55" s="59"/>
      <c r="E55" s="60">
        <v>1944.2850000000001</v>
      </c>
      <c r="F55" s="61"/>
      <c r="G55" s="62">
        <v>2.6280000000000001</v>
      </c>
      <c r="H55" s="62"/>
      <c r="I55" s="62">
        <v>4.0430000000000001</v>
      </c>
      <c r="J55" s="62"/>
      <c r="K55" s="62">
        <v>4.9290000000000003</v>
      </c>
      <c r="L55" s="28"/>
    </row>
    <row r="56" spans="1:12" ht="11.25" customHeight="1">
      <c r="A56" s="8" t="s">
        <v>56</v>
      </c>
      <c r="B56" s="28"/>
      <c r="C56" s="29">
        <v>59.908999999999999</v>
      </c>
      <c r="D56" s="57"/>
      <c r="E56" s="54">
        <v>3810.7449999999999</v>
      </c>
      <c r="F56" s="57"/>
      <c r="G56" s="63">
        <v>7.5730000000000004</v>
      </c>
      <c r="H56" s="63"/>
      <c r="I56" s="63">
        <v>5.1319999999999997</v>
      </c>
      <c r="J56" s="63"/>
      <c r="K56" s="63">
        <v>5.0250000000000004</v>
      </c>
      <c r="L56" s="28"/>
    </row>
    <row r="57" spans="1:12" ht="11.25" customHeight="1">
      <c r="A57" s="8" t="s">
        <v>57</v>
      </c>
      <c r="B57" s="28"/>
      <c r="C57" s="44">
        <v>27.414000000000001</v>
      </c>
      <c r="D57" s="64"/>
      <c r="E57" s="65">
        <v>2067.27</v>
      </c>
      <c r="F57" s="64"/>
      <c r="G57" s="66">
        <v>10.565</v>
      </c>
      <c r="H57" s="66"/>
      <c r="I57" s="66">
        <v>4.484</v>
      </c>
      <c r="J57" s="66"/>
      <c r="K57" s="66">
        <v>3.85</v>
      </c>
      <c r="L57" s="28"/>
    </row>
    <row r="58" spans="1:12" ht="12.9" customHeight="1">
      <c r="A58" s="80" t="s">
        <v>151</v>
      </c>
      <c r="B58" s="21"/>
      <c r="C58" s="60">
        <v>3548.2850000000008</v>
      </c>
      <c r="D58" s="61"/>
      <c r="E58" s="76">
        <v>3635.1840753205383</v>
      </c>
      <c r="F58" s="14">
        <v>4</v>
      </c>
      <c r="G58" s="77">
        <v>4.4000000000000004</v>
      </c>
      <c r="H58" s="14">
        <v>5</v>
      </c>
      <c r="I58" s="69">
        <v>5.7</v>
      </c>
      <c r="J58" s="14">
        <v>5</v>
      </c>
      <c r="K58" s="69">
        <v>5.8</v>
      </c>
      <c r="L58" s="240">
        <v>5</v>
      </c>
    </row>
    <row r="59" spans="1:12" ht="12.6" customHeight="1">
      <c r="A59" s="82" t="s">
        <v>68</v>
      </c>
      <c r="B59" s="25"/>
      <c r="C59" s="75">
        <v>109143</v>
      </c>
      <c r="D59" s="70"/>
      <c r="E59" s="71">
        <v>15034.108885060137</v>
      </c>
      <c r="F59" s="72">
        <v>4</v>
      </c>
      <c r="G59" s="73">
        <v>3.5</v>
      </c>
      <c r="H59" s="72"/>
      <c r="I59" s="73">
        <v>3.3</v>
      </c>
      <c r="J59" s="72"/>
      <c r="K59" s="73">
        <v>3.4</v>
      </c>
      <c r="L59" s="72"/>
    </row>
    <row r="60" spans="1:12" s="67" customFormat="1" ht="12" customHeight="1">
      <c r="A60" s="417" t="s">
        <v>66</v>
      </c>
      <c r="B60" s="417"/>
      <c r="C60" s="417"/>
      <c r="D60" s="417"/>
      <c r="E60" s="417"/>
      <c r="F60" s="417"/>
      <c r="G60" s="417"/>
      <c r="H60" s="417"/>
      <c r="I60" s="417"/>
      <c r="J60" s="417"/>
      <c r="K60" s="417"/>
      <c r="L60" s="417"/>
    </row>
    <row r="61" spans="1:12" s="67" customFormat="1" ht="12" customHeight="1">
      <c r="A61" s="421" t="s">
        <v>73</v>
      </c>
      <c r="B61" s="421"/>
      <c r="C61" s="421"/>
      <c r="D61" s="421"/>
      <c r="E61" s="421"/>
      <c r="F61" s="421"/>
      <c r="G61" s="421"/>
      <c r="H61" s="421"/>
      <c r="I61" s="421"/>
      <c r="J61" s="421"/>
      <c r="K61" s="421"/>
      <c r="L61" s="421"/>
    </row>
    <row r="62" spans="1:12" s="67" customFormat="1" ht="12" customHeight="1">
      <c r="A62" s="422" t="s">
        <v>407</v>
      </c>
      <c r="B62" s="422"/>
      <c r="C62" s="422"/>
      <c r="D62" s="422"/>
      <c r="E62" s="422"/>
      <c r="F62" s="422"/>
      <c r="G62" s="422"/>
      <c r="H62" s="422"/>
      <c r="I62" s="422"/>
      <c r="J62" s="422"/>
      <c r="K62" s="422"/>
      <c r="L62" s="422"/>
    </row>
    <row r="63" spans="1:12" s="67" customFormat="1" ht="12" customHeight="1">
      <c r="A63" s="410" t="s">
        <v>412</v>
      </c>
      <c r="B63" s="410"/>
      <c r="C63" s="410"/>
      <c r="D63" s="410"/>
      <c r="E63" s="410"/>
      <c r="F63" s="410"/>
      <c r="G63" s="410"/>
      <c r="H63" s="410"/>
      <c r="I63" s="410"/>
      <c r="J63" s="410"/>
      <c r="K63" s="410"/>
      <c r="L63" s="410"/>
    </row>
    <row r="64" spans="1:12" s="67" customFormat="1" ht="12" customHeight="1">
      <c r="A64" s="411" t="s">
        <v>408</v>
      </c>
      <c r="B64" s="411"/>
      <c r="C64" s="411"/>
      <c r="D64" s="411"/>
      <c r="E64" s="411"/>
      <c r="F64" s="411"/>
      <c r="G64" s="411"/>
      <c r="H64" s="411"/>
      <c r="I64" s="411"/>
      <c r="J64" s="411"/>
      <c r="K64" s="411"/>
      <c r="L64" s="411"/>
    </row>
    <row r="65" spans="1:12" ht="12" customHeight="1">
      <c r="A65" s="411" t="s">
        <v>409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</row>
  </sheetData>
  <mergeCells count="14">
    <mergeCell ref="A1:L1"/>
    <mergeCell ref="A2:L2"/>
    <mergeCell ref="A3:L3"/>
    <mergeCell ref="A61:L61"/>
    <mergeCell ref="A62:L62"/>
    <mergeCell ref="A63:L63"/>
    <mergeCell ref="A65:L65"/>
    <mergeCell ref="C4:E4"/>
    <mergeCell ref="G4:K4"/>
    <mergeCell ref="C5:E5"/>
    <mergeCell ref="G5:K5"/>
    <mergeCell ref="G6:K6"/>
    <mergeCell ref="A64:L64"/>
    <mergeCell ref="A60:L60"/>
  </mergeCells>
  <pageMargins left="0.5" right="0.5" top="0.5" bottom="0.55000000000000004" header="0.5" footer="0.5"/>
  <pageSetup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sqref="A1:F1"/>
    </sheetView>
  </sheetViews>
  <sheetFormatPr defaultColWidth="9.109375" defaultRowHeight="13.2"/>
  <cols>
    <col min="1" max="1" width="16.6640625" style="83" customWidth="1"/>
    <col min="2" max="2" width="7.109375" style="83" customWidth="1"/>
    <col min="3" max="3" width="17.6640625" style="83" customWidth="1"/>
    <col min="4" max="4" width="17.33203125" style="83" customWidth="1"/>
    <col min="5" max="5" width="22.6640625" style="83" customWidth="1"/>
    <col min="6" max="6" width="37.44140625" style="83" customWidth="1"/>
    <col min="7" max="16384" width="9.109375" style="83"/>
  </cols>
  <sheetData>
    <row r="1" spans="1:6" ht="11.25" customHeight="1">
      <c r="A1" s="425" t="s">
        <v>123</v>
      </c>
      <c r="B1" s="425"/>
      <c r="C1" s="425"/>
      <c r="D1" s="425"/>
      <c r="E1" s="425"/>
      <c r="F1" s="425"/>
    </row>
    <row r="2" spans="1:6" ht="11.25" customHeight="1">
      <c r="A2" s="425" t="s">
        <v>122</v>
      </c>
      <c r="B2" s="425"/>
      <c r="C2" s="425"/>
      <c r="D2" s="425"/>
      <c r="E2" s="425"/>
      <c r="F2" s="425"/>
    </row>
    <row r="3" spans="1:6" ht="11.25" customHeight="1">
      <c r="A3" s="426"/>
      <c r="B3" s="426"/>
      <c r="C3" s="426"/>
      <c r="D3" s="426"/>
      <c r="E3" s="426"/>
      <c r="F3" s="426"/>
    </row>
    <row r="4" spans="1:6" ht="12.6" customHeight="1">
      <c r="A4" s="244" t="s">
        <v>3</v>
      </c>
      <c r="B4" s="244" t="s">
        <v>377</v>
      </c>
      <c r="C4" s="244" t="s">
        <v>121</v>
      </c>
      <c r="D4" s="244" t="s">
        <v>376</v>
      </c>
      <c r="E4" s="244" t="s">
        <v>120</v>
      </c>
      <c r="F4" s="244" t="s">
        <v>375</v>
      </c>
    </row>
    <row r="5" spans="1:6" ht="11.25" customHeight="1">
      <c r="A5" s="241" t="s">
        <v>9</v>
      </c>
      <c r="B5" s="242" t="s">
        <v>113</v>
      </c>
      <c r="C5" s="242" t="s">
        <v>119</v>
      </c>
      <c r="D5" s="243" t="s">
        <v>83</v>
      </c>
      <c r="E5" s="241" t="s">
        <v>118</v>
      </c>
      <c r="F5" s="241" t="s">
        <v>314</v>
      </c>
    </row>
    <row r="6" spans="1:6" ht="11.25" customHeight="1">
      <c r="A6" s="394" t="s">
        <v>419</v>
      </c>
      <c r="B6" s="84" t="s">
        <v>98</v>
      </c>
      <c r="C6" s="84" t="s">
        <v>117</v>
      </c>
      <c r="D6" s="90" t="s">
        <v>83</v>
      </c>
      <c r="E6" s="86" t="s">
        <v>116</v>
      </c>
      <c r="F6" s="92" t="s">
        <v>315</v>
      </c>
    </row>
    <row r="7" spans="1:6" ht="11.25" customHeight="1">
      <c r="A7" s="394" t="s">
        <v>419</v>
      </c>
      <c r="B7" s="84" t="s">
        <v>113</v>
      </c>
      <c r="C7" s="84" t="s">
        <v>313</v>
      </c>
      <c r="D7" s="90" t="s">
        <v>83</v>
      </c>
      <c r="E7" s="86" t="s">
        <v>96</v>
      </c>
      <c r="F7" s="92" t="s">
        <v>316</v>
      </c>
    </row>
    <row r="8" spans="1:6" ht="11.25" customHeight="1">
      <c r="A8" s="394" t="s">
        <v>419</v>
      </c>
      <c r="B8" s="84" t="s">
        <v>98</v>
      </c>
      <c r="C8" s="84" t="s">
        <v>115</v>
      </c>
      <c r="D8" s="90" t="s">
        <v>83</v>
      </c>
      <c r="E8" s="86" t="s">
        <v>114</v>
      </c>
      <c r="F8" s="92" t="s">
        <v>317</v>
      </c>
    </row>
    <row r="9" spans="1:6" ht="11.25" customHeight="1">
      <c r="A9" s="394" t="s">
        <v>419</v>
      </c>
      <c r="B9" s="84" t="s">
        <v>113</v>
      </c>
      <c r="C9" s="84" t="s">
        <v>112</v>
      </c>
      <c r="D9" s="90" t="s">
        <v>83</v>
      </c>
      <c r="E9" s="86" t="s">
        <v>111</v>
      </c>
      <c r="F9" s="92" t="s">
        <v>329</v>
      </c>
    </row>
    <row r="10" spans="1:6" ht="11.25" customHeight="1">
      <c r="A10" s="86" t="s">
        <v>17</v>
      </c>
      <c r="B10" s="84" t="s">
        <v>78</v>
      </c>
      <c r="C10" s="84" t="s">
        <v>110</v>
      </c>
      <c r="D10" s="90" t="s">
        <v>109</v>
      </c>
      <c r="E10" s="86" t="s">
        <v>108</v>
      </c>
      <c r="F10" s="92" t="s">
        <v>328</v>
      </c>
    </row>
    <row r="11" spans="1:6" ht="11.25" customHeight="1">
      <c r="A11" s="86" t="s">
        <v>18</v>
      </c>
      <c r="B11" s="84" t="s">
        <v>78</v>
      </c>
      <c r="C11" s="84" t="s">
        <v>107</v>
      </c>
      <c r="D11" s="90" t="s">
        <v>83</v>
      </c>
      <c r="E11" s="86" t="s">
        <v>106</v>
      </c>
      <c r="F11" s="92" t="s">
        <v>327</v>
      </c>
    </row>
    <row r="12" spans="1:6" ht="11.25" customHeight="1">
      <c r="A12" s="84" t="s">
        <v>21</v>
      </c>
      <c r="B12" s="86" t="s">
        <v>98</v>
      </c>
      <c r="C12" s="90" t="s">
        <v>105</v>
      </c>
      <c r="D12" s="88" t="s">
        <v>104</v>
      </c>
      <c r="E12" s="86" t="s">
        <v>103</v>
      </c>
      <c r="F12" s="86" t="s">
        <v>326</v>
      </c>
    </row>
    <row r="13" spans="1:6" ht="11.25" customHeight="1">
      <c r="A13" s="84" t="s">
        <v>25</v>
      </c>
      <c r="B13" s="86" t="s">
        <v>98</v>
      </c>
      <c r="C13" s="91" t="s">
        <v>102</v>
      </c>
      <c r="D13" s="88" t="s">
        <v>83</v>
      </c>
      <c r="E13" s="86" t="s">
        <v>101</v>
      </c>
      <c r="F13" s="86" t="s">
        <v>325</v>
      </c>
    </row>
    <row r="14" spans="1:6" ht="11.25" customHeight="1">
      <c r="A14" s="394" t="s">
        <v>419</v>
      </c>
      <c r="B14" s="86" t="s">
        <v>98</v>
      </c>
      <c r="C14" s="90" t="s">
        <v>100</v>
      </c>
      <c r="D14" s="88" t="s">
        <v>83</v>
      </c>
      <c r="E14" s="86" t="s">
        <v>99</v>
      </c>
      <c r="F14" s="86" t="s">
        <v>318</v>
      </c>
    </row>
    <row r="15" spans="1:6" ht="11.25" customHeight="1">
      <c r="A15" s="84" t="s">
        <v>33</v>
      </c>
      <c r="B15" s="86" t="s">
        <v>98</v>
      </c>
      <c r="C15" s="89" t="s">
        <v>97</v>
      </c>
      <c r="D15" s="88" t="s">
        <v>83</v>
      </c>
      <c r="E15" s="86" t="s">
        <v>96</v>
      </c>
      <c r="F15" s="87" t="s">
        <v>319</v>
      </c>
    </row>
    <row r="16" spans="1:6" ht="11.25" customHeight="1">
      <c r="A16" s="84" t="s">
        <v>39</v>
      </c>
      <c r="B16" s="86" t="s">
        <v>91</v>
      </c>
      <c r="C16" s="86" t="s">
        <v>95</v>
      </c>
      <c r="D16" s="88" t="s">
        <v>83</v>
      </c>
      <c r="E16" s="86" t="s">
        <v>94</v>
      </c>
      <c r="F16" s="87" t="s">
        <v>320</v>
      </c>
    </row>
    <row r="17" spans="1:6" ht="11.25" customHeight="1">
      <c r="A17" s="84" t="s">
        <v>45</v>
      </c>
      <c r="B17" s="86" t="s">
        <v>78</v>
      </c>
      <c r="C17" s="86" t="s">
        <v>93</v>
      </c>
      <c r="D17" s="88" t="s">
        <v>83</v>
      </c>
      <c r="E17" s="86" t="s">
        <v>92</v>
      </c>
      <c r="F17" s="87" t="s">
        <v>330</v>
      </c>
    </row>
    <row r="18" spans="1:6" ht="11.25" customHeight="1">
      <c r="A18" s="86" t="s">
        <v>49</v>
      </c>
      <c r="B18" s="86" t="s">
        <v>91</v>
      </c>
      <c r="C18" s="86" t="s">
        <v>90</v>
      </c>
      <c r="D18" s="86" t="s">
        <v>89</v>
      </c>
      <c r="E18" s="86" t="s">
        <v>88</v>
      </c>
      <c r="F18" s="86" t="s">
        <v>321</v>
      </c>
    </row>
    <row r="19" spans="1:6" ht="11.25" customHeight="1">
      <c r="A19" s="395" t="s">
        <v>419</v>
      </c>
      <c r="B19" s="85" t="s">
        <v>78</v>
      </c>
      <c r="C19" s="85" t="s">
        <v>87</v>
      </c>
      <c r="D19" s="387" t="s">
        <v>86</v>
      </c>
      <c r="E19" s="85" t="s">
        <v>85</v>
      </c>
      <c r="F19" s="387" t="s">
        <v>410</v>
      </c>
    </row>
    <row r="20" spans="1:6" ht="11.25" customHeight="1">
      <c r="A20" s="242"/>
      <c r="B20" s="241"/>
      <c r="C20" s="241"/>
      <c r="D20" s="388"/>
      <c r="E20" s="241"/>
      <c r="F20" s="389" t="s">
        <v>411</v>
      </c>
    </row>
    <row r="21" spans="1:6" ht="11.25" customHeight="1">
      <c r="A21" s="86" t="s">
        <v>51</v>
      </c>
      <c r="B21" s="86" t="s">
        <v>78</v>
      </c>
      <c r="C21" s="86" t="s">
        <v>84</v>
      </c>
      <c r="D21" s="86" t="s">
        <v>83</v>
      </c>
      <c r="E21" s="86" t="s">
        <v>82</v>
      </c>
      <c r="F21" s="86" t="s">
        <v>322</v>
      </c>
    </row>
    <row r="22" spans="1:6" ht="11.25" customHeight="1">
      <c r="A22" s="85" t="s">
        <v>53</v>
      </c>
      <c r="B22" s="85" t="s">
        <v>78</v>
      </c>
      <c r="C22" s="85" t="s">
        <v>81</v>
      </c>
      <c r="D22" s="85" t="s">
        <v>80</v>
      </c>
      <c r="E22" s="85" t="s">
        <v>79</v>
      </c>
      <c r="F22" s="85" t="s">
        <v>323</v>
      </c>
    </row>
    <row r="23" spans="1:6" ht="11.25" customHeight="1">
      <c r="A23" s="394" t="s">
        <v>419</v>
      </c>
      <c r="B23" s="86" t="s">
        <v>78</v>
      </c>
      <c r="C23" s="86" t="s">
        <v>77</v>
      </c>
      <c r="D23" s="86" t="s">
        <v>76</v>
      </c>
      <c r="E23" s="86" t="s">
        <v>75</v>
      </c>
      <c r="F23" s="86" t="s">
        <v>324</v>
      </c>
    </row>
    <row r="24" spans="1:6" ht="12" customHeight="1">
      <c r="A24" s="427" t="s">
        <v>420</v>
      </c>
      <c r="B24" s="427"/>
      <c r="C24" s="427"/>
      <c r="D24" s="427"/>
      <c r="E24" s="427"/>
      <c r="F24" s="427"/>
    </row>
    <row r="25" spans="1:6" ht="12" customHeight="1">
      <c r="A25" s="428" t="s">
        <v>422</v>
      </c>
      <c r="B25" s="428"/>
      <c r="C25" s="428"/>
      <c r="D25" s="428"/>
      <c r="E25" s="428"/>
      <c r="F25" s="428"/>
    </row>
    <row r="26" spans="1:6" ht="12" customHeight="1">
      <c r="A26" s="428" t="s">
        <v>378</v>
      </c>
      <c r="B26" s="428"/>
      <c r="C26" s="428"/>
      <c r="D26" s="428"/>
      <c r="E26" s="428"/>
      <c r="F26" s="428"/>
    </row>
    <row r="27" spans="1:6" ht="12" customHeight="1">
      <c r="A27" s="423" t="s">
        <v>421</v>
      </c>
      <c r="B27" s="423"/>
      <c r="C27" s="423"/>
      <c r="D27" s="423"/>
      <c r="E27" s="423"/>
      <c r="F27" s="423"/>
    </row>
    <row r="28" spans="1:6" ht="12" customHeight="1">
      <c r="A28" s="424" t="s">
        <v>413</v>
      </c>
      <c r="B28" s="424"/>
      <c r="C28" s="424"/>
      <c r="D28" s="424"/>
      <c r="E28" s="424"/>
      <c r="F28" s="424"/>
    </row>
    <row r="29" spans="1:6">
      <c r="A29" s="423" t="s">
        <v>414</v>
      </c>
      <c r="B29" s="423"/>
      <c r="C29" s="423"/>
      <c r="D29" s="423"/>
      <c r="E29" s="423"/>
      <c r="F29" s="423"/>
    </row>
  </sheetData>
  <mergeCells count="9">
    <mergeCell ref="A29:F29"/>
    <mergeCell ref="A27:F27"/>
    <mergeCell ref="A28:F28"/>
    <mergeCell ref="A1:F1"/>
    <mergeCell ref="A2:F2"/>
    <mergeCell ref="A3:F3"/>
    <mergeCell ref="A24:F24"/>
    <mergeCell ref="A25:F25"/>
    <mergeCell ref="A26:F26"/>
  </mergeCells>
  <pageMargins left="0.5" right="0.5" top="0.5" bottom="0.75" header="0.5" footer="0.5"/>
  <pageSetup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2"/>
  <sheetViews>
    <sheetView zoomScale="130" zoomScaleNormal="130" workbookViewId="0">
      <selection sqref="A1:V1"/>
    </sheetView>
  </sheetViews>
  <sheetFormatPr defaultColWidth="9.109375" defaultRowHeight="10.199999999999999"/>
  <cols>
    <col min="1" max="1" width="16.44140625" style="253" customWidth="1"/>
    <col min="2" max="2" width="1.6640625" style="253" customWidth="1"/>
    <col min="3" max="3" width="8.6640625" style="253" customWidth="1"/>
    <col min="4" max="4" width="2.6640625" style="253" customWidth="1"/>
    <col min="5" max="5" width="10.88671875" style="262" bestFit="1" customWidth="1"/>
    <col min="6" max="6" width="2.6640625" style="253" customWidth="1"/>
    <col min="7" max="7" width="9.33203125" style="253" customWidth="1"/>
    <col min="8" max="8" width="3.5546875" style="253" customWidth="1"/>
    <col min="9" max="9" width="9.33203125" style="262" customWidth="1"/>
    <col min="10" max="10" width="1.6640625" style="253" customWidth="1"/>
    <col min="11" max="11" width="9.33203125" style="253" customWidth="1"/>
    <col min="12" max="12" width="1.6640625" style="253" customWidth="1"/>
    <col min="13" max="13" width="9.33203125" style="262" customWidth="1"/>
    <col min="14" max="14" width="3.44140625" style="253" customWidth="1"/>
    <col min="15" max="15" width="9.44140625" style="253" customWidth="1"/>
    <col min="16" max="16" width="2.6640625" style="253" customWidth="1"/>
    <col min="17" max="17" width="8.6640625" style="253" customWidth="1"/>
    <col min="18" max="18" width="1.6640625" style="253" customWidth="1"/>
    <col min="19" max="19" width="8.5546875" style="253" customWidth="1"/>
    <col min="20" max="20" width="1.6640625" style="253" customWidth="1"/>
    <col min="21" max="21" width="9.109375" style="253"/>
    <col min="22" max="22" width="1.6640625" style="253" customWidth="1"/>
    <col min="23" max="16384" width="9.109375" style="253"/>
  </cols>
  <sheetData>
    <row r="1" spans="1:22" ht="11.25" customHeight="1">
      <c r="A1" s="437" t="s">
        <v>238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</row>
    <row r="2" spans="1:22" ht="12.6" customHeight="1">
      <c r="A2" s="437" t="s">
        <v>423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</row>
    <row r="3" spans="1:22" ht="11.25" customHeight="1">
      <c r="A3" s="455"/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</row>
    <row r="4" spans="1:22" ht="11.25" customHeight="1">
      <c r="A4" s="437" t="s">
        <v>182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</row>
    <row r="5" spans="1:22" ht="11.25" customHeight="1">
      <c r="A5" s="449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449"/>
      <c r="Q5" s="449"/>
      <c r="R5" s="449"/>
      <c r="S5" s="449"/>
      <c r="T5" s="449"/>
      <c r="U5" s="449"/>
      <c r="V5" s="449"/>
    </row>
    <row r="6" spans="1:22" ht="11.25" customHeight="1">
      <c r="A6" s="256"/>
      <c r="B6" s="256"/>
      <c r="C6" s="457" t="s">
        <v>237</v>
      </c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</row>
    <row r="7" spans="1:22" ht="11.25" customHeight="1">
      <c r="A7" s="256"/>
      <c r="B7" s="256"/>
      <c r="C7" s="257"/>
      <c r="D7" s="257"/>
      <c r="E7" s="258"/>
      <c r="F7" s="255"/>
      <c r="G7" s="259"/>
      <c r="H7" s="259"/>
      <c r="I7" s="259" t="s">
        <v>217</v>
      </c>
      <c r="J7" s="256"/>
      <c r="K7" s="259"/>
      <c r="L7" s="260"/>
      <c r="M7" s="259" t="s">
        <v>212</v>
      </c>
      <c r="N7" s="260"/>
      <c r="O7" s="261"/>
      <c r="P7" s="261"/>
      <c r="Q7" s="261"/>
      <c r="R7" s="261"/>
      <c r="S7" s="259" t="s">
        <v>216</v>
      </c>
      <c r="T7" s="261"/>
      <c r="U7" s="254" t="s">
        <v>215</v>
      </c>
      <c r="V7" s="261"/>
    </row>
    <row r="8" spans="1:22" ht="11.25" customHeight="1">
      <c r="A8" s="256"/>
      <c r="B8" s="256"/>
      <c r="C8" s="257"/>
      <c r="D8" s="257"/>
      <c r="E8" s="258"/>
      <c r="F8" s="255"/>
      <c r="G8" s="259" t="s">
        <v>214</v>
      </c>
      <c r="H8" s="254"/>
      <c r="I8" s="254" t="s">
        <v>206</v>
      </c>
      <c r="J8" s="256"/>
      <c r="K8" s="259" t="s">
        <v>213</v>
      </c>
      <c r="L8" s="260"/>
      <c r="M8" s="262" t="s">
        <v>206</v>
      </c>
      <c r="N8" s="260"/>
      <c r="O8" s="458" t="s">
        <v>211</v>
      </c>
      <c r="P8" s="458"/>
      <c r="Q8" s="458"/>
      <c r="R8" s="261"/>
      <c r="S8" s="254" t="s">
        <v>206</v>
      </c>
      <c r="T8" s="261"/>
      <c r="U8" s="263" t="s">
        <v>210</v>
      </c>
      <c r="V8" s="261"/>
    </row>
    <row r="9" spans="1:22" ht="11.25" customHeight="1">
      <c r="A9" s="255"/>
      <c r="B9" s="255"/>
      <c r="C9" s="458" t="s">
        <v>209</v>
      </c>
      <c r="D9" s="458"/>
      <c r="E9" s="458"/>
      <c r="F9" s="255"/>
      <c r="G9" s="259" t="s">
        <v>208</v>
      </c>
      <c r="H9" s="254"/>
      <c r="I9" s="259" t="s">
        <v>207</v>
      </c>
      <c r="J9" s="255"/>
      <c r="K9" s="254" t="s">
        <v>206</v>
      </c>
      <c r="L9" s="257"/>
      <c r="M9" s="254" t="s">
        <v>334</v>
      </c>
      <c r="N9" s="255"/>
      <c r="O9" s="264" t="s">
        <v>204</v>
      </c>
      <c r="P9" s="265"/>
      <c r="Q9" s="266"/>
      <c r="R9" s="255"/>
      <c r="S9" s="259" t="s">
        <v>203</v>
      </c>
      <c r="T9" s="267"/>
      <c r="U9" s="267" t="s">
        <v>202</v>
      </c>
      <c r="V9" s="267"/>
    </row>
    <row r="10" spans="1:22" ht="12.6" customHeight="1">
      <c r="A10" s="268" t="s">
        <v>3</v>
      </c>
      <c r="B10" s="269"/>
      <c r="C10" s="270" t="s">
        <v>201</v>
      </c>
      <c r="D10" s="271"/>
      <c r="E10" s="270" t="s">
        <v>200</v>
      </c>
      <c r="F10" s="269"/>
      <c r="G10" s="272" t="s">
        <v>199</v>
      </c>
      <c r="H10" s="272"/>
      <c r="I10" s="273" t="s">
        <v>156</v>
      </c>
      <c r="J10" s="269"/>
      <c r="K10" s="268" t="s">
        <v>198</v>
      </c>
      <c r="L10" s="271"/>
      <c r="M10" s="270" t="s">
        <v>197</v>
      </c>
      <c r="N10" s="269"/>
      <c r="O10" s="270" t="s">
        <v>159</v>
      </c>
      <c r="P10" s="271"/>
      <c r="Q10" s="270" t="s">
        <v>196</v>
      </c>
      <c r="R10" s="269"/>
      <c r="S10" s="273" t="s">
        <v>156</v>
      </c>
      <c r="T10" s="270"/>
      <c r="U10" s="272" t="s">
        <v>195</v>
      </c>
      <c r="V10" s="270"/>
    </row>
    <row r="11" spans="1:22" ht="12.6" customHeight="1">
      <c r="A11" s="274" t="s">
        <v>6</v>
      </c>
      <c r="B11" s="255"/>
      <c r="C11" s="275" t="s">
        <v>148</v>
      </c>
      <c r="D11" s="275"/>
      <c r="E11" s="275" t="s">
        <v>148</v>
      </c>
      <c r="F11" s="257"/>
      <c r="G11" s="275" t="s">
        <v>148</v>
      </c>
      <c r="H11" s="275"/>
      <c r="I11" s="275" t="s">
        <v>148</v>
      </c>
      <c r="J11" s="257"/>
      <c r="K11" s="275" t="s">
        <v>148</v>
      </c>
      <c r="L11" s="275"/>
      <c r="M11" s="275" t="s">
        <v>148</v>
      </c>
      <c r="N11" s="257"/>
      <c r="O11" s="275" t="s">
        <v>148</v>
      </c>
      <c r="P11" s="275"/>
      <c r="Q11" s="275" t="s">
        <v>148</v>
      </c>
      <c r="R11" s="257"/>
      <c r="S11" s="275" t="s">
        <v>148</v>
      </c>
      <c r="T11" s="275"/>
      <c r="U11" s="275" t="s">
        <v>148</v>
      </c>
      <c r="V11" s="275"/>
    </row>
    <row r="12" spans="1:22" ht="11.25" customHeight="1">
      <c r="A12" s="274" t="s">
        <v>7</v>
      </c>
      <c r="B12" s="255"/>
      <c r="C12" s="275" t="s">
        <v>148</v>
      </c>
      <c r="D12" s="275"/>
      <c r="E12" s="275" t="s">
        <v>148</v>
      </c>
      <c r="F12" s="257"/>
      <c r="G12" s="275" t="s">
        <v>148</v>
      </c>
      <c r="H12" s="275"/>
      <c r="I12" s="275" t="s">
        <v>148</v>
      </c>
      <c r="J12" s="257"/>
      <c r="K12" s="275" t="s">
        <v>148</v>
      </c>
      <c r="L12" s="275"/>
      <c r="M12" s="275" t="s">
        <v>148</v>
      </c>
      <c r="N12" s="276"/>
      <c r="O12" s="275" t="s">
        <v>148</v>
      </c>
      <c r="P12" s="275"/>
      <c r="Q12" s="275" t="s">
        <v>148</v>
      </c>
      <c r="R12" s="257"/>
      <c r="S12" s="275" t="s">
        <v>148</v>
      </c>
      <c r="T12" s="275"/>
      <c r="U12" s="275" t="s">
        <v>148</v>
      </c>
      <c r="V12" s="275"/>
    </row>
    <row r="13" spans="1:22" ht="11.25" customHeight="1">
      <c r="A13" s="274" t="s">
        <v>8</v>
      </c>
      <c r="B13" s="255"/>
      <c r="C13" s="275" t="s">
        <v>148</v>
      </c>
      <c r="D13" s="275"/>
      <c r="E13" s="275" t="s">
        <v>148</v>
      </c>
      <c r="F13" s="257"/>
      <c r="G13" s="275" t="s">
        <v>148</v>
      </c>
      <c r="H13" s="275"/>
      <c r="I13" s="275">
        <v>196</v>
      </c>
      <c r="J13" s="276" t="s">
        <v>236</v>
      </c>
      <c r="K13" s="275">
        <v>38</v>
      </c>
      <c r="L13" s="277" t="s">
        <v>235</v>
      </c>
      <c r="M13" s="275">
        <v>958</v>
      </c>
      <c r="N13" s="277" t="s">
        <v>234</v>
      </c>
      <c r="O13" s="275" t="s">
        <v>148</v>
      </c>
      <c r="P13" s="275"/>
      <c r="Q13" s="275" t="s">
        <v>148</v>
      </c>
      <c r="R13" s="257"/>
      <c r="S13" s="275" t="s">
        <v>148</v>
      </c>
      <c r="T13" s="275"/>
      <c r="U13" s="275" t="s">
        <v>148</v>
      </c>
      <c r="V13" s="275"/>
    </row>
    <row r="14" spans="1:22" ht="11.25" customHeight="1">
      <c r="A14" s="274" t="s">
        <v>9</v>
      </c>
      <c r="B14" s="255"/>
      <c r="C14" s="275" t="s">
        <v>148</v>
      </c>
      <c r="D14" s="275"/>
      <c r="E14" s="275" t="s">
        <v>148</v>
      </c>
      <c r="F14" s="257"/>
      <c r="G14" s="275" t="s">
        <v>148</v>
      </c>
      <c r="H14" s="275"/>
      <c r="I14" s="275" t="s">
        <v>148</v>
      </c>
      <c r="J14" s="257"/>
      <c r="K14" s="275" t="s">
        <v>148</v>
      </c>
      <c r="L14" s="275"/>
      <c r="M14" s="275">
        <v>36200</v>
      </c>
      <c r="N14" s="276" t="s">
        <v>233</v>
      </c>
      <c r="O14" s="275" t="s">
        <v>148</v>
      </c>
      <c r="P14" s="275"/>
      <c r="Q14" s="275" t="s">
        <v>148</v>
      </c>
      <c r="R14" s="257"/>
      <c r="S14" s="275">
        <v>1100</v>
      </c>
      <c r="T14" s="277" t="s">
        <v>153</v>
      </c>
      <c r="U14" s="275">
        <v>22.5</v>
      </c>
      <c r="V14" s="276" t="s">
        <v>153</v>
      </c>
    </row>
    <row r="15" spans="1:22" ht="11.25" customHeight="1">
      <c r="A15" s="274" t="s">
        <v>10</v>
      </c>
      <c r="B15" s="255"/>
      <c r="C15" s="275" t="s">
        <v>148</v>
      </c>
      <c r="D15" s="275"/>
      <c r="E15" s="275" t="s">
        <v>148</v>
      </c>
      <c r="F15" s="257"/>
      <c r="G15" s="275" t="s">
        <v>148</v>
      </c>
      <c r="H15" s="275"/>
      <c r="I15" s="275" t="s">
        <v>148</v>
      </c>
      <c r="J15" s="257"/>
      <c r="K15" s="275" t="s">
        <v>148</v>
      </c>
      <c r="L15" s="275"/>
      <c r="M15" s="275">
        <v>500</v>
      </c>
      <c r="N15" s="277" t="s">
        <v>153</v>
      </c>
      <c r="O15" s="275" t="s">
        <v>148</v>
      </c>
      <c r="P15" s="275"/>
      <c r="Q15" s="275" t="s">
        <v>148</v>
      </c>
      <c r="R15" s="257"/>
      <c r="S15" s="275" t="s">
        <v>148</v>
      </c>
      <c r="T15" s="275"/>
      <c r="U15" s="275" t="s">
        <v>148</v>
      </c>
      <c r="V15" s="275"/>
    </row>
    <row r="16" spans="1:22" ht="11.25" customHeight="1">
      <c r="A16" s="278" t="s">
        <v>11</v>
      </c>
      <c r="B16" s="255"/>
      <c r="C16" s="275" t="s">
        <v>148</v>
      </c>
      <c r="D16" s="275"/>
      <c r="E16" s="275">
        <v>93</v>
      </c>
      <c r="F16" s="276"/>
      <c r="G16" s="275" t="s">
        <v>148</v>
      </c>
      <c r="H16" s="275"/>
      <c r="I16" s="275" t="s">
        <v>148</v>
      </c>
      <c r="J16" s="257"/>
      <c r="K16" s="275" t="s">
        <v>148</v>
      </c>
      <c r="L16" s="275"/>
      <c r="M16" s="275">
        <v>1500</v>
      </c>
      <c r="N16" s="276" t="s">
        <v>232</v>
      </c>
      <c r="O16" s="275" t="s">
        <v>148</v>
      </c>
      <c r="P16" s="275"/>
      <c r="Q16" s="275" t="s">
        <v>148</v>
      </c>
      <c r="R16" s="257"/>
      <c r="S16" s="275" t="s">
        <v>148</v>
      </c>
      <c r="T16" s="275"/>
      <c r="U16" s="275" t="s">
        <v>148</v>
      </c>
      <c r="V16" s="275"/>
    </row>
    <row r="17" spans="1:22" ht="12.6" customHeight="1">
      <c r="A17" s="278" t="s">
        <v>12</v>
      </c>
      <c r="B17" s="255"/>
      <c r="C17" s="275" t="s">
        <v>148</v>
      </c>
      <c r="D17" s="275"/>
      <c r="E17" s="275" t="s">
        <v>148</v>
      </c>
      <c r="F17" s="257"/>
      <c r="G17" s="275" t="s">
        <v>148</v>
      </c>
      <c r="H17" s="275"/>
      <c r="I17" s="275" t="s">
        <v>148</v>
      </c>
      <c r="J17" s="257"/>
      <c r="K17" s="275" t="s">
        <v>148</v>
      </c>
      <c r="L17" s="275"/>
      <c r="M17" s="275" t="s">
        <v>148</v>
      </c>
      <c r="N17" s="257"/>
      <c r="O17" s="275" t="s">
        <v>148</v>
      </c>
      <c r="P17" s="275"/>
      <c r="Q17" s="275" t="s">
        <v>148</v>
      </c>
      <c r="R17" s="257"/>
      <c r="S17" s="275" t="s">
        <v>148</v>
      </c>
      <c r="T17" s="275"/>
      <c r="U17" s="275" t="s">
        <v>148</v>
      </c>
      <c r="V17" s="275"/>
    </row>
    <row r="18" spans="1:22" ht="11.25" customHeight="1">
      <c r="A18" s="274" t="s">
        <v>13</v>
      </c>
      <c r="B18" s="255"/>
      <c r="C18" s="275" t="s">
        <v>148</v>
      </c>
      <c r="D18" s="275"/>
      <c r="E18" s="275" t="s">
        <v>148</v>
      </c>
      <c r="F18" s="257"/>
      <c r="G18" s="275" t="s">
        <v>148</v>
      </c>
      <c r="H18" s="275"/>
      <c r="I18" s="275" t="s">
        <v>148</v>
      </c>
      <c r="J18" s="257"/>
      <c r="K18" s="275" t="s">
        <v>148</v>
      </c>
      <c r="L18" s="275"/>
      <c r="M18" s="275">
        <v>60</v>
      </c>
      <c r="N18" s="276" t="s">
        <v>232</v>
      </c>
      <c r="O18" s="275" t="s">
        <v>148</v>
      </c>
      <c r="P18" s="275"/>
      <c r="Q18" s="275" t="s">
        <v>148</v>
      </c>
      <c r="R18" s="257"/>
      <c r="S18" s="275" t="s">
        <v>148</v>
      </c>
      <c r="T18" s="275"/>
      <c r="U18" s="275" t="s">
        <v>148</v>
      </c>
      <c r="V18" s="275"/>
    </row>
    <row r="19" spans="1:22" ht="11.25" customHeight="1">
      <c r="A19" s="274" t="s">
        <v>14</v>
      </c>
      <c r="B19" s="255"/>
      <c r="C19" s="275" t="s">
        <v>148</v>
      </c>
      <c r="D19" s="275"/>
      <c r="E19" s="275" t="s">
        <v>148</v>
      </c>
      <c r="F19" s="257"/>
      <c r="G19" s="275" t="s">
        <v>148</v>
      </c>
      <c r="H19" s="275"/>
      <c r="I19" s="275" t="s">
        <v>148</v>
      </c>
      <c r="J19" s="257"/>
      <c r="K19" s="275" t="s">
        <v>148</v>
      </c>
      <c r="L19" s="275"/>
      <c r="M19" s="275" t="s">
        <v>148</v>
      </c>
      <c r="N19" s="276"/>
      <c r="O19" s="275" t="s">
        <v>148</v>
      </c>
      <c r="P19" s="275"/>
      <c r="Q19" s="275" t="s">
        <v>148</v>
      </c>
      <c r="R19" s="257"/>
      <c r="S19" s="275" t="s">
        <v>148</v>
      </c>
      <c r="T19" s="275"/>
      <c r="U19" s="275" t="s">
        <v>148</v>
      </c>
      <c r="V19" s="275"/>
    </row>
    <row r="20" spans="1:22" ht="11.25" customHeight="1">
      <c r="A20" s="274" t="s">
        <v>16</v>
      </c>
      <c r="B20" s="255"/>
      <c r="C20" s="275" t="s">
        <v>148</v>
      </c>
      <c r="D20" s="275"/>
      <c r="E20" s="275" t="s">
        <v>148</v>
      </c>
      <c r="F20" s="257"/>
      <c r="G20" s="275" t="s">
        <v>148</v>
      </c>
      <c r="H20" s="275"/>
      <c r="I20" s="275" t="s">
        <v>148</v>
      </c>
      <c r="J20" s="257"/>
      <c r="K20" s="275" t="s">
        <v>148</v>
      </c>
      <c r="L20" s="275"/>
      <c r="M20" s="275">
        <v>150</v>
      </c>
      <c r="N20" s="276" t="s">
        <v>153</v>
      </c>
      <c r="O20" s="275" t="s">
        <v>148</v>
      </c>
      <c r="P20" s="275"/>
      <c r="Q20" s="275" t="s">
        <v>148</v>
      </c>
      <c r="R20" s="257"/>
      <c r="S20" s="275" t="s">
        <v>148</v>
      </c>
      <c r="T20" s="275"/>
      <c r="U20" s="275" t="s">
        <v>148</v>
      </c>
      <c r="V20" s="275"/>
    </row>
    <row r="21" spans="1:22" ht="11.25" customHeight="1">
      <c r="A21" s="274" t="s">
        <v>231</v>
      </c>
      <c r="B21" s="255"/>
      <c r="C21" s="275" t="s">
        <v>148</v>
      </c>
      <c r="D21" s="275"/>
      <c r="E21" s="275" t="s">
        <v>148</v>
      </c>
      <c r="F21" s="257"/>
      <c r="G21" s="275" t="s">
        <v>148</v>
      </c>
      <c r="H21" s="275"/>
      <c r="I21" s="275">
        <v>62000</v>
      </c>
      <c r="J21" s="276" t="s">
        <v>230</v>
      </c>
      <c r="K21" s="275">
        <v>1029.8</v>
      </c>
      <c r="L21" s="276" t="s">
        <v>184</v>
      </c>
      <c r="M21" s="275">
        <v>31000</v>
      </c>
      <c r="N21" s="276"/>
      <c r="O21" s="275" t="s">
        <v>148</v>
      </c>
      <c r="P21" s="275"/>
      <c r="Q21" s="275" t="s">
        <v>148</v>
      </c>
      <c r="R21" s="276"/>
      <c r="S21" s="275" t="s">
        <v>148</v>
      </c>
      <c r="T21" s="275"/>
      <c r="U21" s="275" t="s">
        <v>148</v>
      </c>
      <c r="V21" s="275"/>
    </row>
    <row r="22" spans="1:22" ht="11.25" customHeight="1">
      <c r="A22" s="274" t="s">
        <v>18</v>
      </c>
      <c r="B22" s="255"/>
      <c r="C22" s="275" t="s">
        <v>148</v>
      </c>
      <c r="D22" s="275"/>
      <c r="E22" s="275" t="s">
        <v>148</v>
      </c>
      <c r="F22" s="257"/>
      <c r="G22" s="275" t="s">
        <v>148</v>
      </c>
      <c r="H22" s="275"/>
      <c r="I22" s="275" t="s">
        <v>148</v>
      </c>
      <c r="J22" s="257"/>
      <c r="K22" s="275" t="s">
        <v>148</v>
      </c>
      <c r="L22" s="275"/>
      <c r="M22" s="275">
        <v>17350</v>
      </c>
      <c r="N22" s="276" t="s">
        <v>222</v>
      </c>
      <c r="O22" s="275" t="s">
        <v>148</v>
      </c>
      <c r="P22" s="275"/>
      <c r="Q22" s="275" t="s">
        <v>148</v>
      </c>
      <c r="R22" s="257"/>
      <c r="S22" s="275" t="s">
        <v>148</v>
      </c>
      <c r="T22" s="275"/>
      <c r="U22" s="275">
        <v>147.80000000000001</v>
      </c>
      <c r="V22" s="279"/>
    </row>
    <row r="23" spans="1:22" ht="11.25" customHeight="1">
      <c r="A23" s="280" t="s">
        <v>19</v>
      </c>
      <c r="B23" s="255"/>
      <c r="C23" s="275" t="s">
        <v>148</v>
      </c>
      <c r="D23" s="275"/>
      <c r="E23" s="275" t="s">
        <v>148</v>
      </c>
      <c r="F23" s="257"/>
      <c r="G23" s="275" t="s">
        <v>148</v>
      </c>
      <c r="H23" s="275"/>
      <c r="I23" s="275" t="s">
        <v>148</v>
      </c>
      <c r="J23" s="257"/>
      <c r="K23" s="275" t="s">
        <v>148</v>
      </c>
      <c r="L23" s="275"/>
      <c r="M23" s="275" t="s">
        <v>148</v>
      </c>
      <c r="N23" s="276"/>
      <c r="O23" s="275" t="s">
        <v>148</v>
      </c>
      <c r="P23" s="275"/>
      <c r="Q23" s="275" t="s">
        <v>148</v>
      </c>
      <c r="R23" s="257"/>
      <c r="S23" s="275" t="s">
        <v>148</v>
      </c>
      <c r="T23" s="275"/>
      <c r="U23" s="275" t="s">
        <v>148</v>
      </c>
      <c r="V23" s="275"/>
    </row>
    <row r="24" spans="1:22" ht="12.6" customHeight="1">
      <c r="A24" s="274" t="s">
        <v>20</v>
      </c>
      <c r="B24" s="255"/>
      <c r="C24" s="275" t="s">
        <v>148</v>
      </c>
      <c r="D24" s="275"/>
      <c r="E24" s="275" t="s">
        <v>148</v>
      </c>
      <c r="F24" s="257"/>
      <c r="G24" s="275" t="s">
        <v>148</v>
      </c>
      <c r="H24" s="275"/>
      <c r="I24" s="275" t="s">
        <v>148</v>
      </c>
      <c r="J24" s="257"/>
      <c r="K24" s="275" t="s">
        <v>148</v>
      </c>
      <c r="L24" s="275"/>
      <c r="M24" s="275" t="s">
        <v>148</v>
      </c>
      <c r="N24" s="276"/>
      <c r="O24" s="275" t="s">
        <v>148</v>
      </c>
      <c r="P24" s="275"/>
      <c r="Q24" s="275" t="s">
        <v>148</v>
      </c>
      <c r="R24" s="257"/>
      <c r="S24" s="275" t="s">
        <v>148</v>
      </c>
      <c r="T24" s="275"/>
      <c r="U24" s="275" t="s">
        <v>148</v>
      </c>
      <c r="V24" s="275"/>
    </row>
    <row r="25" spans="1:22" ht="11.25" customHeight="1">
      <c r="A25" s="278" t="s">
        <v>21</v>
      </c>
      <c r="B25" s="255"/>
      <c r="C25" s="275" t="s">
        <v>148</v>
      </c>
      <c r="D25" s="275"/>
      <c r="E25" s="275" t="s">
        <v>148</v>
      </c>
      <c r="F25" s="257"/>
      <c r="G25" s="275" t="s">
        <v>148</v>
      </c>
      <c r="H25" s="275"/>
      <c r="I25" s="275" t="s">
        <v>148</v>
      </c>
      <c r="J25" s="257"/>
      <c r="K25" s="275">
        <v>88.9</v>
      </c>
      <c r="L25" s="275"/>
      <c r="M25" s="275">
        <v>840</v>
      </c>
      <c r="N25" s="276"/>
      <c r="O25" s="275" t="s">
        <v>148</v>
      </c>
      <c r="P25" s="275"/>
      <c r="Q25" s="275" t="s">
        <v>148</v>
      </c>
      <c r="R25" s="257"/>
      <c r="S25" s="275" t="s">
        <v>148</v>
      </c>
      <c r="T25" s="275"/>
      <c r="U25" s="275" t="s">
        <v>148</v>
      </c>
      <c r="V25" s="275"/>
    </row>
    <row r="26" spans="1:22" ht="11.25" customHeight="1">
      <c r="A26" s="278" t="s">
        <v>22</v>
      </c>
      <c r="B26" s="281"/>
      <c r="C26" s="282" t="s">
        <v>148</v>
      </c>
      <c r="D26" s="282"/>
      <c r="E26" s="282" t="s">
        <v>148</v>
      </c>
      <c r="F26" s="283"/>
      <c r="G26" s="282" t="s">
        <v>148</v>
      </c>
      <c r="H26" s="282"/>
      <c r="I26" s="275" t="s">
        <v>148</v>
      </c>
      <c r="J26" s="283"/>
      <c r="K26" s="282" t="s">
        <v>148</v>
      </c>
      <c r="L26" s="282"/>
      <c r="M26" s="282">
        <v>11600</v>
      </c>
      <c r="N26" s="284"/>
      <c r="O26" s="282" t="s">
        <v>148</v>
      </c>
      <c r="P26" s="282"/>
      <c r="Q26" s="282">
        <v>130</v>
      </c>
      <c r="R26" s="284" t="s">
        <v>153</v>
      </c>
      <c r="S26" s="282" t="s">
        <v>148</v>
      </c>
      <c r="T26" s="282"/>
      <c r="U26" s="282" t="s">
        <v>148</v>
      </c>
      <c r="V26" s="275"/>
    </row>
    <row r="27" spans="1:22" ht="11.25" customHeight="1">
      <c r="A27" s="274" t="s">
        <v>23</v>
      </c>
      <c r="B27" s="255"/>
      <c r="C27" s="275" t="s">
        <v>148</v>
      </c>
      <c r="D27" s="275"/>
      <c r="E27" s="275" t="s">
        <v>148</v>
      </c>
      <c r="F27" s="257"/>
      <c r="G27" s="275" t="s">
        <v>148</v>
      </c>
      <c r="H27" s="275"/>
      <c r="I27" s="275" t="s">
        <v>148</v>
      </c>
      <c r="J27" s="257"/>
      <c r="K27" s="275" t="s">
        <v>148</v>
      </c>
      <c r="L27" s="275"/>
      <c r="M27" s="275">
        <v>1012</v>
      </c>
      <c r="N27" s="276" t="s">
        <v>229</v>
      </c>
      <c r="O27" s="275" t="s">
        <v>148</v>
      </c>
      <c r="P27" s="275"/>
      <c r="Q27" s="275" t="s">
        <v>148</v>
      </c>
      <c r="R27" s="257"/>
      <c r="S27" s="275" t="s">
        <v>148</v>
      </c>
      <c r="T27" s="275"/>
      <c r="U27" s="275">
        <v>1863</v>
      </c>
      <c r="V27" s="276" t="s">
        <v>228</v>
      </c>
    </row>
    <row r="28" spans="1:22" ht="11.25" customHeight="1">
      <c r="A28" s="274" t="s">
        <v>24</v>
      </c>
      <c r="B28" s="255"/>
      <c r="C28" s="275" t="s">
        <v>148</v>
      </c>
      <c r="D28" s="275"/>
      <c r="E28" s="275" t="s">
        <v>148</v>
      </c>
      <c r="F28" s="257"/>
      <c r="G28" s="275" t="s">
        <v>148</v>
      </c>
      <c r="H28" s="275"/>
      <c r="I28" s="275" t="s">
        <v>148</v>
      </c>
      <c r="J28" s="257"/>
      <c r="K28" s="275" t="s">
        <v>148</v>
      </c>
      <c r="L28" s="275"/>
      <c r="M28" s="275" t="s">
        <v>148</v>
      </c>
      <c r="N28" s="276"/>
      <c r="O28" s="275" t="s">
        <v>148</v>
      </c>
      <c r="P28" s="275"/>
      <c r="Q28" s="275" t="s">
        <v>148</v>
      </c>
      <c r="R28" s="257"/>
      <c r="S28" s="275" t="s">
        <v>148</v>
      </c>
      <c r="T28" s="275"/>
      <c r="U28" s="275" t="s">
        <v>148</v>
      </c>
      <c r="V28" s="275"/>
    </row>
    <row r="29" spans="1:22" ht="11.25" customHeight="1">
      <c r="A29" s="274" t="s">
        <v>25</v>
      </c>
      <c r="B29" s="255"/>
      <c r="C29" s="275">
        <v>835</v>
      </c>
      <c r="D29" s="276" t="s">
        <v>227</v>
      </c>
      <c r="E29" s="275">
        <v>38</v>
      </c>
      <c r="F29" s="276"/>
      <c r="G29" s="275" t="s">
        <v>148</v>
      </c>
      <c r="H29" s="275"/>
      <c r="I29" s="275" t="s">
        <v>148</v>
      </c>
      <c r="J29" s="257"/>
      <c r="K29" s="275" t="s">
        <v>148</v>
      </c>
      <c r="L29" s="275"/>
      <c r="M29" s="275">
        <v>90754</v>
      </c>
      <c r="N29" s="276" t="s">
        <v>225</v>
      </c>
      <c r="O29" s="275" t="s">
        <v>148</v>
      </c>
      <c r="P29" s="275"/>
      <c r="Q29" s="275" t="s">
        <v>148</v>
      </c>
      <c r="R29" s="276"/>
      <c r="S29" s="275" t="s">
        <v>148</v>
      </c>
      <c r="T29" s="275"/>
      <c r="U29" s="275">
        <v>418</v>
      </c>
      <c r="V29" s="276" t="s">
        <v>153</v>
      </c>
    </row>
    <row r="30" spans="1:22" ht="11.25" customHeight="1">
      <c r="A30" s="274" t="s">
        <v>26</v>
      </c>
      <c r="B30" s="255"/>
      <c r="C30" s="275">
        <v>17258</v>
      </c>
      <c r="D30" s="276" t="s">
        <v>226</v>
      </c>
      <c r="E30" s="275" t="s">
        <v>148</v>
      </c>
      <c r="F30" s="257"/>
      <c r="G30" s="275" t="s">
        <v>148</v>
      </c>
      <c r="H30" s="275"/>
      <c r="I30" s="275" t="s">
        <v>148</v>
      </c>
      <c r="J30" s="257"/>
      <c r="K30" s="275" t="s">
        <v>148</v>
      </c>
      <c r="L30" s="275"/>
      <c r="M30" s="275">
        <v>16955</v>
      </c>
      <c r="N30" s="276" t="s">
        <v>225</v>
      </c>
      <c r="O30" s="275" t="s">
        <v>148</v>
      </c>
      <c r="P30" s="275"/>
      <c r="Q30" s="275" t="s">
        <v>148</v>
      </c>
      <c r="R30" s="257"/>
      <c r="S30" s="275" t="s">
        <v>148</v>
      </c>
      <c r="T30" s="275"/>
      <c r="U30" s="275" t="s">
        <v>148</v>
      </c>
      <c r="V30" s="275"/>
    </row>
    <row r="31" spans="1:22" ht="11.25" customHeight="1">
      <c r="A31" s="274" t="s">
        <v>28</v>
      </c>
      <c r="B31" s="255"/>
      <c r="C31" s="275" t="s">
        <v>148</v>
      </c>
      <c r="D31" s="275"/>
      <c r="E31" s="275">
        <v>17</v>
      </c>
      <c r="F31" s="276" t="s">
        <v>153</v>
      </c>
      <c r="G31" s="275" t="s">
        <v>148</v>
      </c>
      <c r="H31" s="275"/>
      <c r="I31" s="275" t="s">
        <v>148</v>
      </c>
      <c r="J31" s="257"/>
      <c r="K31" s="275" t="s">
        <v>148</v>
      </c>
      <c r="L31" s="275"/>
      <c r="M31" s="275">
        <v>200</v>
      </c>
      <c r="N31" s="276"/>
      <c r="O31" s="275" t="s">
        <v>148</v>
      </c>
      <c r="P31" s="276"/>
      <c r="Q31" s="275">
        <v>410</v>
      </c>
      <c r="R31" s="276" t="s">
        <v>153</v>
      </c>
      <c r="S31" s="275" t="s">
        <v>148</v>
      </c>
      <c r="T31" s="275"/>
      <c r="U31" s="275" t="s">
        <v>148</v>
      </c>
      <c r="V31" s="275"/>
    </row>
    <row r="32" spans="1:22" ht="11.25" customHeight="1">
      <c r="A32" s="274" t="s">
        <v>29</v>
      </c>
      <c r="B32" s="255"/>
      <c r="C32" s="275" t="s">
        <v>148</v>
      </c>
      <c r="D32" s="275"/>
      <c r="E32" s="275" t="s">
        <v>148</v>
      </c>
      <c r="F32" s="257"/>
      <c r="G32" s="275" t="s">
        <v>148</v>
      </c>
      <c r="H32" s="275"/>
      <c r="I32" s="275" t="s">
        <v>148</v>
      </c>
      <c r="J32" s="257"/>
      <c r="K32" s="275" t="s">
        <v>148</v>
      </c>
      <c r="L32" s="275"/>
      <c r="M32" s="275" t="s">
        <v>148</v>
      </c>
      <c r="N32" s="257"/>
      <c r="O32" s="275" t="s">
        <v>148</v>
      </c>
      <c r="P32" s="275"/>
      <c r="Q32" s="275" t="s">
        <v>148</v>
      </c>
      <c r="R32" s="257"/>
      <c r="S32" s="275" t="s">
        <v>148</v>
      </c>
      <c r="T32" s="275"/>
      <c r="U32" s="275" t="s">
        <v>148</v>
      </c>
      <c r="V32" s="275"/>
    </row>
    <row r="33" spans="1:22" ht="11.25" customHeight="1">
      <c r="A33" s="274" t="s">
        <v>30</v>
      </c>
      <c r="B33" s="255"/>
      <c r="C33" s="275" t="s">
        <v>148</v>
      </c>
      <c r="D33" s="275"/>
      <c r="E33" s="275" t="s">
        <v>148</v>
      </c>
      <c r="F33" s="257"/>
      <c r="G33" s="275" t="s">
        <v>148</v>
      </c>
      <c r="H33" s="275"/>
      <c r="I33" s="275" t="s">
        <v>148</v>
      </c>
      <c r="J33" s="257"/>
      <c r="K33" s="275" t="s">
        <v>148</v>
      </c>
      <c r="L33" s="275"/>
      <c r="M33" s="275">
        <v>598</v>
      </c>
      <c r="N33" s="276" t="s">
        <v>189</v>
      </c>
      <c r="O33" s="275">
        <v>5250</v>
      </c>
      <c r="P33" s="277" t="s">
        <v>224</v>
      </c>
      <c r="Q33" s="275" t="s">
        <v>148</v>
      </c>
      <c r="R33" s="257"/>
      <c r="S33" s="275" t="s">
        <v>148</v>
      </c>
      <c r="T33" s="275"/>
      <c r="U33" s="275" t="s">
        <v>148</v>
      </c>
      <c r="V33" s="275"/>
    </row>
    <row r="34" spans="1:22" ht="12.6" customHeight="1">
      <c r="A34" s="274" t="s">
        <v>223</v>
      </c>
      <c r="B34" s="255"/>
      <c r="C34" s="275" t="s">
        <v>148</v>
      </c>
      <c r="D34" s="275"/>
      <c r="E34" s="275" t="s">
        <v>148</v>
      </c>
      <c r="F34" s="257"/>
      <c r="G34" s="275">
        <v>130</v>
      </c>
      <c r="H34" s="276"/>
      <c r="I34" s="275">
        <v>3400</v>
      </c>
      <c r="J34" s="276"/>
      <c r="K34" s="275" t="s">
        <v>148</v>
      </c>
      <c r="L34" s="275"/>
      <c r="M34" s="275" t="s">
        <v>148</v>
      </c>
      <c r="N34" s="276"/>
      <c r="O34" s="275" t="s">
        <v>148</v>
      </c>
      <c r="P34" s="275"/>
      <c r="Q34" s="275" t="s">
        <v>148</v>
      </c>
      <c r="R34" s="257"/>
      <c r="S34" s="275" t="s">
        <v>148</v>
      </c>
      <c r="T34" s="275"/>
      <c r="U34" s="275" t="s">
        <v>148</v>
      </c>
      <c r="V34" s="275"/>
    </row>
    <row r="35" spans="1:22" ht="11.25" customHeight="1">
      <c r="A35" s="274" t="s">
        <v>32</v>
      </c>
      <c r="B35" s="255"/>
      <c r="C35" s="275" t="s">
        <v>148</v>
      </c>
      <c r="D35" s="275"/>
      <c r="E35" s="275" t="s">
        <v>148</v>
      </c>
      <c r="F35" s="257"/>
      <c r="G35" s="275" t="s">
        <v>148</v>
      </c>
      <c r="H35" s="275"/>
      <c r="I35" s="275" t="s">
        <v>148</v>
      </c>
      <c r="J35" s="257"/>
      <c r="K35" s="275" t="s">
        <v>148</v>
      </c>
      <c r="L35" s="275"/>
      <c r="M35" s="275" t="s">
        <v>148</v>
      </c>
      <c r="N35" s="257"/>
      <c r="O35" s="275" t="s">
        <v>148</v>
      </c>
      <c r="P35" s="275"/>
      <c r="Q35" s="275" t="s">
        <v>148</v>
      </c>
      <c r="R35" s="257"/>
      <c r="S35" s="275" t="s">
        <v>148</v>
      </c>
      <c r="T35" s="275"/>
      <c r="U35" s="275" t="s">
        <v>148</v>
      </c>
      <c r="V35" s="275"/>
    </row>
    <row r="36" spans="1:22" ht="11.25" customHeight="1">
      <c r="A36" s="274" t="s">
        <v>33</v>
      </c>
      <c r="B36" s="255"/>
      <c r="C36" s="275" t="s">
        <v>148</v>
      </c>
      <c r="D36" s="275"/>
      <c r="E36" s="275" t="s">
        <v>148</v>
      </c>
      <c r="F36" s="257"/>
      <c r="G36" s="275" t="s">
        <v>148</v>
      </c>
      <c r="H36" s="275"/>
      <c r="I36" s="275" t="s">
        <v>148</v>
      </c>
      <c r="J36" s="257"/>
      <c r="K36" s="275" t="s">
        <v>148</v>
      </c>
      <c r="L36" s="275"/>
      <c r="M36" s="275">
        <v>39724</v>
      </c>
      <c r="N36" s="276" t="s">
        <v>222</v>
      </c>
      <c r="O36" s="275" t="s">
        <v>148</v>
      </c>
      <c r="P36" s="275"/>
      <c r="Q36" s="275" t="s">
        <v>148</v>
      </c>
      <c r="R36" s="257"/>
      <c r="S36" s="275" t="s">
        <v>148</v>
      </c>
      <c r="T36" s="275"/>
      <c r="U36" s="275" t="s">
        <v>148</v>
      </c>
      <c r="V36" s="275"/>
    </row>
    <row r="37" spans="1:22" ht="11.25" customHeight="1">
      <c r="A37" s="274" t="s">
        <v>34</v>
      </c>
      <c r="B37" s="255"/>
      <c r="C37" s="275" t="s">
        <v>148</v>
      </c>
      <c r="D37" s="275"/>
      <c r="E37" s="275" t="s">
        <v>148</v>
      </c>
      <c r="F37" s="257"/>
      <c r="G37" s="275" t="s">
        <v>148</v>
      </c>
      <c r="H37" s="275"/>
      <c r="I37" s="275" t="s">
        <v>148</v>
      </c>
      <c r="J37" s="257"/>
      <c r="K37" s="275">
        <v>33.1</v>
      </c>
      <c r="L37" s="275"/>
      <c r="M37" s="275">
        <v>9625</v>
      </c>
      <c r="N37" s="257"/>
      <c r="O37" s="275">
        <v>14000</v>
      </c>
      <c r="P37" s="277"/>
      <c r="Q37" s="275">
        <v>10</v>
      </c>
      <c r="R37" s="276" t="s">
        <v>153</v>
      </c>
      <c r="S37" s="275" t="s">
        <v>148</v>
      </c>
      <c r="T37" s="275"/>
      <c r="U37" s="275" t="s">
        <v>148</v>
      </c>
      <c r="V37" s="275"/>
    </row>
    <row r="38" spans="1:22" ht="11.25" customHeight="1">
      <c r="A38" s="274" t="s">
        <v>35</v>
      </c>
      <c r="B38" s="255"/>
      <c r="C38" s="275" t="s">
        <v>148</v>
      </c>
      <c r="D38" s="275"/>
      <c r="E38" s="275" t="s">
        <v>148</v>
      </c>
      <c r="F38" s="257"/>
      <c r="G38" s="275" t="s">
        <v>148</v>
      </c>
      <c r="H38" s="275"/>
      <c r="I38" s="275" t="s">
        <v>148</v>
      </c>
      <c r="J38" s="257"/>
      <c r="K38" s="275" t="s">
        <v>148</v>
      </c>
      <c r="L38" s="275"/>
      <c r="M38" s="275" t="s">
        <v>148</v>
      </c>
      <c r="N38" s="257"/>
      <c r="O38" s="275" t="s">
        <v>148</v>
      </c>
      <c r="P38" s="275"/>
      <c r="Q38" s="275" t="s">
        <v>148</v>
      </c>
      <c r="R38" s="257"/>
      <c r="S38" s="275" t="s">
        <v>148</v>
      </c>
      <c r="T38" s="275"/>
      <c r="U38" s="275" t="s">
        <v>148</v>
      </c>
      <c r="V38" s="275"/>
    </row>
    <row r="39" spans="1:22" ht="11.25" customHeight="1">
      <c r="A39" s="274" t="s">
        <v>38</v>
      </c>
      <c r="B39" s="255"/>
      <c r="C39" s="275">
        <v>3.2349999999999999</v>
      </c>
      <c r="D39" s="276"/>
      <c r="E39" s="275">
        <v>567</v>
      </c>
      <c r="F39" s="276"/>
      <c r="G39" s="275" t="s">
        <v>148</v>
      </c>
      <c r="H39" s="275"/>
      <c r="I39" s="275" t="s">
        <v>148</v>
      </c>
      <c r="J39" s="257"/>
      <c r="K39" s="275" t="s">
        <v>148</v>
      </c>
      <c r="L39" s="275"/>
      <c r="M39" s="275">
        <v>197</v>
      </c>
      <c r="N39" s="276" t="s">
        <v>221</v>
      </c>
      <c r="O39" s="275" t="s">
        <v>148</v>
      </c>
      <c r="P39" s="275"/>
      <c r="Q39" s="275" t="s">
        <v>148</v>
      </c>
      <c r="R39" s="257"/>
      <c r="S39" s="275" t="s">
        <v>148</v>
      </c>
      <c r="T39" s="275"/>
      <c r="U39" s="275" t="s">
        <v>148</v>
      </c>
      <c r="V39" s="275"/>
    </row>
    <row r="40" spans="1:22" ht="11.25" customHeight="1">
      <c r="A40" s="274" t="s">
        <v>39</v>
      </c>
      <c r="B40" s="255"/>
      <c r="C40" s="275" t="s">
        <v>148</v>
      </c>
      <c r="D40" s="275"/>
      <c r="E40" s="275" t="s">
        <v>148</v>
      </c>
      <c r="F40" s="257"/>
      <c r="G40" s="275" t="s">
        <v>148</v>
      </c>
      <c r="H40" s="275"/>
      <c r="I40" s="275" t="s">
        <v>148</v>
      </c>
      <c r="J40" s="257"/>
      <c r="K40" s="275">
        <v>5.2489999999999997</v>
      </c>
      <c r="L40" s="276"/>
      <c r="M40" s="275">
        <v>1938</v>
      </c>
      <c r="N40" s="276" t="s">
        <v>220</v>
      </c>
      <c r="O40" s="275" t="s">
        <v>148</v>
      </c>
      <c r="P40" s="275"/>
      <c r="Q40" s="275" t="s">
        <v>148</v>
      </c>
      <c r="R40" s="257"/>
      <c r="S40" s="275">
        <v>11200</v>
      </c>
      <c r="T40" s="276"/>
      <c r="U40" s="275">
        <v>51.3</v>
      </c>
      <c r="V40" s="276" t="s">
        <v>153</v>
      </c>
    </row>
    <row r="41" spans="1:22" ht="12.6" customHeight="1">
      <c r="A41" s="274" t="s">
        <v>40</v>
      </c>
      <c r="B41" s="255"/>
      <c r="C41" s="275" t="s">
        <v>148</v>
      </c>
      <c r="D41" s="275"/>
      <c r="E41" s="275" t="s">
        <v>148</v>
      </c>
      <c r="F41" s="257"/>
      <c r="G41" s="275" t="s">
        <v>148</v>
      </c>
      <c r="H41" s="275"/>
      <c r="I41" s="275" t="s">
        <v>148</v>
      </c>
      <c r="J41" s="257"/>
      <c r="K41" s="275" t="s">
        <v>148</v>
      </c>
      <c r="L41" s="275"/>
      <c r="M41" s="275">
        <v>732</v>
      </c>
      <c r="N41" s="276" t="s">
        <v>219</v>
      </c>
      <c r="O41" s="275" t="s">
        <v>148</v>
      </c>
      <c r="P41" s="275"/>
      <c r="Q41" s="275" t="s">
        <v>148</v>
      </c>
      <c r="R41" s="257"/>
      <c r="S41" s="275" t="s">
        <v>148</v>
      </c>
      <c r="T41" s="275"/>
      <c r="U41" s="275" t="s">
        <v>148</v>
      </c>
      <c r="V41" s="275"/>
    </row>
    <row r="42" spans="1:22" ht="12.6" customHeight="1">
      <c r="A42" s="274" t="s">
        <v>185</v>
      </c>
      <c r="B42" s="256"/>
      <c r="C42" s="285" t="s">
        <v>148</v>
      </c>
      <c r="D42" s="285"/>
      <c r="E42" s="275" t="s">
        <v>148</v>
      </c>
      <c r="F42" s="260"/>
      <c r="G42" s="285" t="s">
        <v>148</v>
      </c>
      <c r="H42" s="285"/>
      <c r="I42" s="275" t="s">
        <v>148</v>
      </c>
      <c r="J42" s="260"/>
      <c r="K42" s="285" t="s">
        <v>148</v>
      </c>
      <c r="L42" s="285"/>
      <c r="M42" s="285">
        <v>6000</v>
      </c>
      <c r="N42" s="286"/>
      <c r="O42" s="285" t="s">
        <v>148</v>
      </c>
      <c r="P42" s="285"/>
      <c r="Q42" s="285">
        <v>520</v>
      </c>
      <c r="R42" s="286"/>
      <c r="S42" s="285">
        <v>13000</v>
      </c>
      <c r="T42" s="286"/>
      <c r="U42" s="285" t="s">
        <v>148</v>
      </c>
      <c r="V42" s="275"/>
    </row>
    <row r="43" spans="1:22" ht="11.25" customHeight="1">
      <c r="A43" s="287" t="s">
        <v>42</v>
      </c>
      <c r="B43" s="255"/>
      <c r="C43" s="275" t="s">
        <v>148</v>
      </c>
      <c r="D43" s="275"/>
      <c r="E43" s="275" t="s">
        <v>148</v>
      </c>
      <c r="F43" s="257"/>
      <c r="G43" s="275" t="s">
        <v>148</v>
      </c>
      <c r="H43" s="275"/>
      <c r="I43" s="275" t="s">
        <v>148</v>
      </c>
      <c r="J43" s="257"/>
      <c r="K43" s="275" t="s">
        <v>148</v>
      </c>
      <c r="L43" s="275"/>
      <c r="M43" s="275" t="s">
        <v>148</v>
      </c>
      <c r="N43" s="257"/>
      <c r="O43" s="275" t="s">
        <v>148</v>
      </c>
      <c r="P43" s="275"/>
      <c r="Q43" s="275" t="s">
        <v>148</v>
      </c>
      <c r="R43" s="257"/>
      <c r="S43" s="275" t="s">
        <v>148</v>
      </c>
      <c r="T43" s="275"/>
      <c r="U43" s="275" t="s">
        <v>148</v>
      </c>
      <c r="V43" s="275"/>
    </row>
    <row r="44" spans="1:22" ht="11.25" customHeight="1">
      <c r="A44" s="274" t="s">
        <v>43</v>
      </c>
      <c r="B44" s="255"/>
      <c r="C44" s="275" t="s">
        <v>148</v>
      </c>
      <c r="D44" s="275"/>
      <c r="E44" s="275" t="s">
        <v>148</v>
      </c>
      <c r="F44" s="257"/>
      <c r="G44" s="275" t="s">
        <v>148</v>
      </c>
      <c r="H44" s="275"/>
      <c r="I44" s="275" t="s">
        <v>148</v>
      </c>
      <c r="J44" s="257"/>
      <c r="K44" s="275" t="s">
        <v>148</v>
      </c>
      <c r="L44" s="275"/>
      <c r="M44" s="275" t="s">
        <v>148</v>
      </c>
      <c r="N44" s="276"/>
      <c r="O44" s="275" t="s">
        <v>148</v>
      </c>
      <c r="P44" s="275"/>
      <c r="Q44" s="275">
        <v>15</v>
      </c>
      <c r="R44" s="257"/>
      <c r="S44" s="275" t="s">
        <v>148</v>
      </c>
      <c r="T44" s="275"/>
      <c r="U44" s="275" t="s">
        <v>148</v>
      </c>
      <c r="V44" s="275"/>
    </row>
    <row r="45" spans="1:22" ht="11.25" customHeight="1">
      <c r="A45" s="274" t="s">
        <v>45</v>
      </c>
      <c r="B45" s="255"/>
      <c r="C45" s="275" t="s">
        <v>148</v>
      </c>
      <c r="D45" s="275"/>
      <c r="E45" s="275" t="s">
        <v>148</v>
      </c>
      <c r="F45" s="257"/>
      <c r="G45" s="275" t="s">
        <v>148</v>
      </c>
      <c r="H45" s="275"/>
      <c r="I45" s="275" t="s">
        <v>148</v>
      </c>
      <c r="J45" s="257"/>
      <c r="K45" s="275" t="s">
        <v>148</v>
      </c>
      <c r="L45" s="275"/>
      <c r="M45" s="275">
        <v>6588</v>
      </c>
      <c r="N45" s="276"/>
      <c r="O45" s="275" t="s">
        <v>148</v>
      </c>
      <c r="P45" s="275"/>
      <c r="Q45" s="275" t="s">
        <v>148</v>
      </c>
      <c r="R45" s="257"/>
      <c r="S45" s="275" t="s">
        <v>148</v>
      </c>
      <c r="T45" s="275"/>
      <c r="U45" s="275" t="s">
        <v>148</v>
      </c>
      <c r="V45" s="275"/>
    </row>
    <row r="46" spans="1:22" ht="11.25" customHeight="1">
      <c r="A46" s="274" t="s">
        <v>46</v>
      </c>
      <c r="B46" s="255"/>
      <c r="C46" s="275" t="s">
        <v>148</v>
      </c>
      <c r="D46" s="275"/>
      <c r="E46" s="275" t="s">
        <v>148</v>
      </c>
      <c r="F46" s="257"/>
      <c r="G46" s="275" t="s">
        <v>148</v>
      </c>
      <c r="H46" s="275"/>
      <c r="I46" s="275" t="s">
        <v>148</v>
      </c>
      <c r="J46" s="257"/>
      <c r="K46" s="275" t="s">
        <v>148</v>
      </c>
      <c r="L46" s="275"/>
      <c r="M46" s="275" t="s">
        <v>148</v>
      </c>
      <c r="N46" s="276"/>
      <c r="O46" s="275" t="s">
        <v>148</v>
      </c>
      <c r="P46" s="275"/>
      <c r="Q46" s="275" t="s">
        <v>148</v>
      </c>
      <c r="R46" s="257"/>
      <c r="S46" s="275" t="s">
        <v>148</v>
      </c>
      <c r="T46" s="275"/>
      <c r="U46" s="275" t="s">
        <v>148</v>
      </c>
      <c r="V46" s="275"/>
    </row>
    <row r="47" spans="1:22" ht="11.25" customHeight="1">
      <c r="A47" s="452" t="s">
        <v>183</v>
      </c>
      <c r="B47" s="452"/>
      <c r="C47" s="452"/>
      <c r="D47" s="452"/>
      <c r="E47" s="452"/>
      <c r="F47" s="452"/>
      <c r="G47" s="452"/>
      <c r="H47" s="452"/>
      <c r="I47" s="452"/>
      <c r="J47" s="452"/>
      <c r="K47" s="452"/>
      <c r="L47" s="452"/>
      <c r="M47" s="452"/>
      <c r="N47" s="452"/>
      <c r="O47" s="452"/>
      <c r="P47" s="452"/>
      <c r="Q47" s="452"/>
      <c r="R47" s="452"/>
      <c r="S47" s="452"/>
      <c r="T47" s="452"/>
      <c r="U47" s="452"/>
      <c r="V47" s="452"/>
    </row>
    <row r="48" spans="1:22" ht="11.25" customHeight="1">
      <c r="A48" s="456"/>
      <c r="B48" s="456"/>
      <c r="C48" s="456"/>
      <c r="D48" s="456"/>
      <c r="E48" s="456"/>
      <c r="F48" s="456"/>
      <c r="G48" s="456"/>
      <c r="H48" s="456"/>
      <c r="I48" s="456"/>
      <c r="J48" s="456"/>
      <c r="K48" s="456"/>
      <c r="L48" s="456"/>
      <c r="M48" s="456"/>
      <c r="N48" s="456"/>
      <c r="O48" s="456"/>
      <c r="P48" s="456"/>
      <c r="Q48" s="456"/>
      <c r="R48" s="456"/>
      <c r="S48" s="456"/>
      <c r="T48" s="456"/>
      <c r="U48" s="456"/>
      <c r="V48" s="456"/>
    </row>
    <row r="49" spans="1:22" ht="11.25" customHeight="1">
      <c r="A49" s="437" t="s">
        <v>129</v>
      </c>
      <c r="B49" s="437"/>
      <c r="C49" s="437"/>
      <c r="D49" s="437"/>
      <c r="E49" s="437"/>
      <c r="F49" s="437"/>
      <c r="G49" s="437"/>
      <c r="H49" s="437"/>
      <c r="I49" s="437"/>
      <c r="J49" s="437"/>
      <c r="K49" s="437"/>
      <c r="L49" s="437"/>
      <c r="M49" s="437"/>
      <c r="N49" s="437"/>
      <c r="O49" s="437"/>
      <c r="P49" s="437"/>
      <c r="Q49" s="437"/>
      <c r="R49" s="437"/>
      <c r="S49" s="437"/>
      <c r="T49" s="437"/>
      <c r="U49" s="437"/>
      <c r="V49" s="437"/>
    </row>
    <row r="50" spans="1:22" ht="12.6" customHeight="1">
      <c r="A50" s="437" t="s">
        <v>423</v>
      </c>
      <c r="B50" s="437"/>
      <c r="C50" s="437"/>
      <c r="D50" s="437"/>
      <c r="E50" s="437"/>
      <c r="F50" s="437"/>
      <c r="G50" s="437"/>
      <c r="H50" s="437"/>
      <c r="I50" s="437"/>
      <c r="J50" s="437"/>
      <c r="K50" s="437"/>
      <c r="L50" s="437"/>
      <c r="M50" s="437"/>
      <c r="N50" s="437"/>
      <c r="O50" s="437"/>
      <c r="P50" s="437"/>
      <c r="Q50" s="437"/>
      <c r="R50" s="437"/>
      <c r="S50" s="437"/>
      <c r="T50" s="437"/>
      <c r="U50" s="437"/>
      <c r="V50" s="437"/>
    </row>
    <row r="51" spans="1:22" ht="11.25" customHeight="1">
      <c r="A51" s="455"/>
      <c r="B51" s="455"/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</row>
    <row r="52" spans="1:22" ht="11.25" customHeight="1">
      <c r="A52" s="437" t="s">
        <v>182</v>
      </c>
      <c r="B52" s="437"/>
      <c r="C52" s="437"/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437"/>
    </row>
    <row r="53" spans="1:22" ht="11.25" customHeight="1">
      <c r="A53" s="449"/>
      <c r="B53" s="449"/>
      <c r="C53" s="449"/>
      <c r="D53" s="449"/>
      <c r="E53" s="449"/>
      <c r="F53" s="449"/>
      <c r="G53" s="449"/>
      <c r="H53" s="449"/>
      <c r="I53" s="449"/>
      <c r="J53" s="449"/>
      <c r="K53" s="449"/>
      <c r="L53" s="449"/>
      <c r="M53" s="449"/>
      <c r="N53" s="449"/>
      <c r="O53" s="449"/>
      <c r="P53" s="449"/>
      <c r="Q53" s="449"/>
      <c r="R53" s="449"/>
      <c r="S53" s="449"/>
      <c r="T53" s="449"/>
      <c r="U53" s="449"/>
      <c r="V53" s="449"/>
    </row>
    <row r="54" spans="1:22" ht="11.25" customHeight="1">
      <c r="A54" s="256"/>
      <c r="B54" s="256"/>
      <c r="C54" s="457" t="s">
        <v>218</v>
      </c>
      <c r="D54" s="457"/>
      <c r="E54" s="457"/>
      <c r="F54" s="457"/>
      <c r="G54" s="457"/>
      <c r="H54" s="457"/>
      <c r="I54" s="457"/>
      <c r="J54" s="457"/>
      <c r="K54" s="457"/>
      <c r="L54" s="457"/>
      <c r="M54" s="457"/>
      <c r="N54" s="457"/>
      <c r="O54" s="457"/>
      <c r="P54" s="457"/>
      <c r="Q54" s="457"/>
      <c r="R54" s="457"/>
      <c r="S54" s="457"/>
      <c r="T54" s="457"/>
      <c r="U54" s="457"/>
      <c r="V54" s="457"/>
    </row>
    <row r="55" spans="1:22" ht="11.25" customHeight="1">
      <c r="A55" s="256"/>
      <c r="B55" s="256"/>
      <c r="C55" s="257"/>
      <c r="D55" s="257"/>
      <c r="E55" s="258"/>
      <c r="F55" s="255"/>
      <c r="G55" s="259"/>
      <c r="H55" s="259"/>
      <c r="I55" s="259" t="s">
        <v>217</v>
      </c>
      <c r="J55" s="256"/>
      <c r="K55" s="259"/>
      <c r="L55" s="260"/>
      <c r="M55" s="259" t="s">
        <v>212</v>
      </c>
      <c r="N55" s="260"/>
      <c r="O55" s="261"/>
      <c r="P55" s="261"/>
      <c r="Q55" s="261"/>
      <c r="R55" s="261"/>
      <c r="S55" s="259" t="s">
        <v>216</v>
      </c>
      <c r="T55" s="261"/>
      <c r="V55" s="261"/>
    </row>
    <row r="56" spans="1:22" ht="11.25" customHeight="1">
      <c r="A56" s="256"/>
      <c r="B56" s="256"/>
      <c r="C56" s="257"/>
      <c r="D56" s="257"/>
      <c r="E56" s="258"/>
      <c r="F56" s="255"/>
      <c r="G56" s="259" t="s">
        <v>214</v>
      </c>
      <c r="H56" s="254"/>
      <c r="I56" s="254" t="s">
        <v>206</v>
      </c>
      <c r="J56" s="256"/>
      <c r="K56" s="259" t="s">
        <v>213</v>
      </c>
      <c r="L56" s="260"/>
      <c r="M56" s="254" t="s">
        <v>205</v>
      </c>
      <c r="N56" s="260"/>
      <c r="O56" s="458" t="s">
        <v>211</v>
      </c>
      <c r="P56" s="458"/>
      <c r="Q56" s="458"/>
      <c r="R56" s="261"/>
      <c r="S56" s="254" t="s">
        <v>206</v>
      </c>
      <c r="T56" s="261"/>
      <c r="U56" s="254" t="s">
        <v>215</v>
      </c>
      <c r="V56" s="261"/>
    </row>
    <row r="57" spans="1:22" ht="11.25" customHeight="1">
      <c r="A57" s="255"/>
      <c r="B57" s="255"/>
      <c r="C57" s="458" t="s">
        <v>209</v>
      </c>
      <c r="D57" s="458"/>
      <c r="E57" s="458"/>
      <c r="F57" s="255"/>
      <c r="G57" s="259" t="s">
        <v>208</v>
      </c>
      <c r="H57" s="254"/>
      <c r="I57" s="259" t="s">
        <v>207</v>
      </c>
      <c r="J57" s="255"/>
      <c r="K57" s="254" t="s">
        <v>206</v>
      </c>
      <c r="L57" s="257"/>
      <c r="M57" s="288" t="s">
        <v>334</v>
      </c>
      <c r="N57" s="255"/>
      <c r="O57" s="264" t="s">
        <v>204</v>
      </c>
      <c r="P57" s="265"/>
      <c r="Q57" s="266"/>
      <c r="R57" s="255"/>
      <c r="S57" s="259" t="s">
        <v>203</v>
      </c>
      <c r="T57" s="267"/>
      <c r="U57" s="263" t="s">
        <v>335</v>
      </c>
      <c r="V57" s="267"/>
    </row>
    <row r="58" spans="1:22" ht="12.6" customHeight="1">
      <c r="A58" s="268" t="s">
        <v>3</v>
      </c>
      <c r="B58" s="269"/>
      <c r="C58" s="270" t="s">
        <v>201</v>
      </c>
      <c r="D58" s="271"/>
      <c r="E58" s="270" t="s">
        <v>200</v>
      </c>
      <c r="F58" s="269"/>
      <c r="G58" s="272" t="s">
        <v>199</v>
      </c>
      <c r="H58" s="272"/>
      <c r="I58" s="273" t="s">
        <v>156</v>
      </c>
      <c r="J58" s="269"/>
      <c r="K58" s="268" t="s">
        <v>198</v>
      </c>
      <c r="L58" s="271"/>
      <c r="M58" s="270" t="s">
        <v>197</v>
      </c>
      <c r="N58" s="269"/>
      <c r="O58" s="270" t="s">
        <v>159</v>
      </c>
      <c r="P58" s="271"/>
      <c r="Q58" s="270" t="s">
        <v>196</v>
      </c>
      <c r="R58" s="269"/>
      <c r="S58" s="273" t="s">
        <v>156</v>
      </c>
      <c r="T58" s="392"/>
      <c r="U58" s="392" t="s">
        <v>336</v>
      </c>
      <c r="V58" s="270"/>
    </row>
    <row r="59" spans="1:22" ht="11.25" customHeight="1">
      <c r="A59" s="274" t="s">
        <v>47</v>
      </c>
      <c r="B59" s="255"/>
      <c r="C59" s="275">
        <v>1161</v>
      </c>
      <c r="D59" s="276" t="s">
        <v>194</v>
      </c>
      <c r="E59" s="275" t="s">
        <v>148</v>
      </c>
      <c r="F59" s="257"/>
      <c r="G59" s="275" t="s">
        <v>148</v>
      </c>
      <c r="H59" s="275"/>
      <c r="I59" s="275" t="s">
        <v>148</v>
      </c>
      <c r="J59" s="257"/>
      <c r="K59" s="275" t="s">
        <v>148</v>
      </c>
      <c r="L59" s="275"/>
      <c r="M59" s="275">
        <v>43</v>
      </c>
      <c r="N59" s="276" t="s">
        <v>155</v>
      </c>
      <c r="O59" s="275">
        <v>17689</v>
      </c>
      <c r="P59" s="276" t="s">
        <v>155</v>
      </c>
      <c r="Q59" s="275" t="s">
        <v>148</v>
      </c>
      <c r="R59" s="257"/>
      <c r="S59" s="275" t="s">
        <v>148</v>
      </c>
      <c r="T59" s="275"/>
      <c r="U59" s="275" t="s">
        <v>148</v>
      </c>
      <c r="V59" s="275"/>
    </row>
    <row r="60" spans="1:22" ht="11.25" customHeight="1">
      <c r="A60" s="287" t="s">
        <v>48</v>
      </c>
      <c r="B60" s="256"/>
      <c r="C60" s="289" t="s">
        <v>148</v>
      </c>
      <c r="D60" s="260"/>
      <c r="E60" s="289" t="s">
        <v>148</v>
      </c>
      <c r="F60" s="256"/>
      <c r="G60" s="289" t="s">
        <v>148</v>
      </c>
      <c r="H60" s="261"/>
      <c r="I60" s="254" t="s">
        <v>148</v>
      </c>
      <c r="J60" s="256"/>
      <c r="K60" s="289" t="s">
        <v>148</v>
      </c>
      <c r="L60" s="260"/>
      <c r="M60" s="289" t="s">
        <v>148</v>
      </c>
      <c r="N60" s="256"/>
      <c r="O60" s="289" t="s">
        <v>148</v>
      </c>
      <c r="P60" s="260"/>
      <c r="Q60" s="289" t="s">
        <v>148</v>
      </c>
      <c r="R60" s="256"/>
      <c r="S60" s="254" t="s">
        <v>148</v>
      </c>
      <c r="T60" s="289"/>
      <c r="U60" s="289" t="s">
        <v>148</v>
      </c>
      <c r="V60" s="289"/>
    </row>
    <row r="61" spans="1:22" ht="11.25" customHeight="1">
      <c r="A61" s="278" t="s">
        <v>49</v>
      </c>
      <c r="B61" s="281"/>
      <c r="C61" s="282" t="s">
        <v>148</v>
      </c>
      <c r="D61" s="282"/>
      <c r="E61" s="282">
        <v>745</v>
      </c>
      <c r="F61" s="284"/>
      <c r="G61" s="282">
        <v>14038</v>
      </c>
      <c r="H61" s="284"/>
      <c r="I61" s="282">
        <v>2800</v>
      </c>
      <c r="J61" s="284" t="s">
        <v>153</v>
      </c>
      <c r="K61" s="282">
        <v>87.6</v>
      </c>
      <c r="L61" s="284"/>
      <c r="M61" s="282">
        <v>151622</v>
      </c>
      <c r="N61" s="284"/>
      <c r="O61" s="282">
        <v>80759</v>
      </c>
      <c r="P61" s="284"/>
      <c r="Q61" s="282">
        <v>6600</v>
      </c>
      <c r="R61" s="284" t="s">
        <v>153</v>
      </c>
      <c r="S61" s="282">
        <v>29348</v>
      </c>
      <c r="T61" s="284"/>
      <c r="U61" s="282">
        <v>5400</v>
      </c>
      <c r="V61" s="276"/>
    </row>
    <row r="62" spans="1:22" ht="11.25" customHeight="1">
      <c r="A62" s="278" t="s">
        <v>50</v>
      </c>
      <c r="B62" s="281"/>
      <c r="C62" s="282" t="s">
        <v>148</v>
      </c>
      <c r="D62" s="282"/>
      <c r="E62" s="282" t="s">
        <v>148</v>
      </c>
      <c r="F62" s="283"/>
      <c r="G62" s="282" t="s">
        <v>148</v>
      </c>
      <c r="H62" s="282"/>
      <c r="I62" s="282" t="s">
        <v>148</v>
      </c>
      <c r="J62" s="283"/>
      <c r="K62" s="282" t="s">
        <v>148</v>
      </c>
      <c r="L62" s="282"/>
      <c r="M62" s="282" t="s">
        <v>148</v>
      </c>
      <c r="N62" s="283"/>
      <c r="O62" s="282" t="s">
        <v>148</v>
      </c>
      <c r="P62" s="282"/>
      <c r="Q62" s="282" t="s">
        <v>148</v>
      </c>
      <c r="R62" s="283"/>
      <c r="S62" s="282" t="s">
        <v>148</v>
      </c>
      <c r="T62" s="282"/>
      <c r="U62" s="282" t="s">
        <v>148</v>
      </c>
      <c r="V62" s="276"/>
    </row>
    <row r="63" spans="1:22" ht="11.25" customHeight="1">
      <c r="A63" s="278" t="s">
        <v>51</v>
      </c>
      <c r="B63" s="281"/>
      <c r="C63" s="282" t="s">
        <v>148</v>
      </c>
      <c r="D63" s="282"/>
      <c r="E63" s="282" t="s">
        <v>148</v>
      </c>
      <c r="F63" s="283"/>
      <c r="G63" s="282">
        <v>61.334000000000003</v>
      </c>
      <c r="H63" s="284"/>
      <c r="I63" s="282" t="s">
        <v>148</v>
      </c>
      <c r="J63" s="283"/>
      <c r="K63" s="282" t="s">
        <v>148</v>
      </c>
      <c r="L63" s="282"/>
      <c r="M63" s="282">
        <v>73300</v>
      </c>
      <c r="N63" s="284"/>
      <c r="O63" s="282" t="s">
        <v>148</v>
      </c>
      <c r="P63" s="282"/>
      <c r="Q63" s="282" t="s">
        <v>148</v>
      </c>
      <c r="R63" s="283"/>
      <c r="S63" s="282" t="s">
        <v>148</v>
      </c>
      <c r="T63" s="282"/>
      <c r="U63" s="282">
        <v>1.1000000000000001</v>
      </c>
      <c r="V63" s="275"/>
    </row>
    <row r="64" spans="1:22" ht="11.25" customHeight="1">
      <c r="A64" s="274" t="s">
        <v>52</v>
      </c>
      <c r="B64" s="255"/>
      <c r="C64" s="275" t="s">
        <v>148</v>
      </c>
      <c r="D64" s="275"/>
      <c r="E64" s="275" t="s">
        <v>148</v>
      </c>
      <c r="F64" s="257"/>
      <c r="G64" s="275" t="s">
        <v>148</v>
      </c>
      <c r="H64" s="275"/>
      <c r="I64" s="275" t="s">
        <v>148</v>
      </c>
      <c r="J64" s="257"/>
      <c r="K64" s="275" t="s">
        <v>148</v>
      </c>
      <c r="L64" s="275"/>
      <c r="M64" s="275" t="s">
        <v>148</v>
      </c>
      <c r="N64" s="257"/>
      <c r="O64" s="275">
        <v>603.25099999999998</v>
      </c>
      <c r="P64" s="276"/>
      <c r="Q64" s="275" t="s">
        <v>148</v>
      </c>
      <c r="R64" s="257"/>
      <c r="S64" s="275" t="s">
        <v>148</v>
      </c>
      <c r="T64" s="275"/>
      <c r="U64" s="275" t="s">
        <v>148</v>
      </c>
      <c r="V64" s="275"/>
    </row>
    <row r="65" spans="1:22" ht="11.25" customHeight="1">
      <c r="A65" s="274" t="s">
        <v>53</v>
      </c>
      <c r="B65" s="255"/>
      <c r="C65" s="275">
        <v>25.640999999999998</v>
      </c>
      <c r="D65" s="276"/>
      <c r="E65" s="275" t="s">
        <v>148</v>
      </c>
      <c r="F65" s="257"/>
      <c r="G65" s="275" t="s">
        <v>148</v>
      </c>
      <c r="H65" s="275"/>
      <c r="I65" s="275" t="s">
        <v>148</v>
      </c>
      <c r="J65" s="257"/>
      <c r="K65" s="275">
        <v>18</v>
      </c>
      <c r="L65" s="276" t="s">
        <v>153</v>
      </c>
      <c r="M65" s="275">
        <v>40481</v>
      </c>
      <c r="N65" s="276"/>
      <c r="O65" s="275" t="s">
        <v>148</v>
      </c>
      <c r="P65" s="275"/>
      <c r="Q65" s="275" t="s">
        <v>148</v>
      </c>
      <c r="R65" s="257"/>
      <c r="S65" s="275" t="s">
        <v>148</v>
      </c>
      <c r="T65" s="275"/>
      <c r="U65" s="275" t="s">
        <v>148</v>
      </c>
      <c r="V65" s="275"/>
    </row>
    <row r="66" spans="1:22" ht="11.25" customHeight="1">
      <c r="A66" s="274" t="s">
        <v>54</v>
      </c>
      <c r="B66" s="255"/>
      <c r="C66" s="275" t="s">
        <v>148</v>
      </c>
      <c r="D66" s="275"/>
      <c r="E66" s="275" t="s">
        <v>148</v>
      </c>
      <c r="F66" s="257"/>
      <c r="G66" s="275" t="s">
        <v>148</v>
      </c>
      <c r="H66" s="275"/>
      <c r="I66" s="275" t="s">
        <v>148</v>
      </c>
      <c r="J66" s="257"/>
      <c r="K66" s="275" t="s">
        <v>148</v>
      </c>
      <c r="L66" s="275"/>
      <c r="M66" s="275">
        <v>20583</v>
      </c>
      <c r="N66" s="276" t="s">
        <v>193</v>
      </c>
      <c r="O66" s="275">
        <v>88.575000000000003</v>
      </c>
      <c r="P66" s="275"/>
      <c r="Q66" s="275" t="s">
        <v>148</v>
      </c>
      <c r="R66" s="257"/>
      <c r="S66" s="275" t="s">
        <v>148</v>
      </c>
      <c r="T66" s="275"/>
      <c r="U66" s="275" t="s">
        <v>148</v>
      </c>
      <c r="V66" s="275"/>
    </row>
    <row r="67" spans="1:22" ht="11.25" customHeight="1">
      <c r="A67" s="274" t="s">
        <v>55</v>
      </c>
      <c r="B67" s="255"/>
      <c r="C67" s="275" t="s">
        <v>148</v>
      </c>
      <c r="D67" s="275"/>
      <c r="E67" s="275" t="s">
        <v>148</v>
      </c>
      <c r="F67" s="257"/>
      <c r="G67" s="275" t="s">
        <v>148</v>
      </c>
      <c r="H67" s="275"/>
      <c r="I67" s="275" t="s">
        <v>148</v>
      </c>
      <c r="J67" s="276"/>
      <c r="K67" s="275" t="s">
        <v>148</v>
      </c>
      <c r="L67" s="275"/>
      <c r="M67" s="275">
        <v>20</v>
      </c>
      <c r="N67" s="276"/>
      <c r="O67" s="275">
        <v>41.959000000000003</v>
      </c>
      <c r="P67" s="276" t="s">
        <v>153</v>
      </c>
      <c r="Q67" s="275">
        <v>67</v>
      </c>
      <c r="R67" s="276" t="s">
        <v>153</v>
      </c>
      <c r="S67" s="275" t="s">
        <v>148</v>
      </c>
      <c r="T67" s="275"/>
      <c r="U67" s="275" t="s">
        <v>148</v>
      </c>
      <c r="V67" s="275"/>
    </row>
    <row r="68" spans="1:22" ht="11.25" customHeight="1">
      <c r="A68" s="274" t="s">
        <v>192</v>
      </c>
      <c r="B68" s="255"/>
      <c r="C68" s="275" t="s">
        <v>148</v>
      </c>
      <c r="D68" s="275"/>
      <c r="E68" s="275" t="s">
        <v>148</v>
      </c>
      <c r="F68" s="257"/>
      <c r="G68" s="275" t="s">
        <v>148</v>
      </c>
      <c r="H68" s="275"/>
      <c r="I68" s="275">
        <v>5500</v>
      </c>
      <c r="J68" s="276" t="s">
        <v>184</v>
      </c>
      <c r="K68" s="275">
        <v>708</v>
      </c>
      <c r="L68" s="276"/>
      <c r="M68" s="275">
        <v>4800</v>
      </c>
      <c r="N68" s="276" t="s">
        <v>184</v>
      </c>
      <c r="O68" s="275" t="s">
        <v>148</v>
      </c>
      <c r="P68" s="275"/>
      <c r="Q68" s="275">
        <v>58</v>
      </c>
      <c r="R68" s="257"/>
      <c r="S68" s="275" t="s">
        <v>148</v>
      </c>
      <c r="T68" s="275"/>
      <c r="U68" s="275">
        <v>45</v>
      </c>
      <c r="V68" s="275"/>
    </row>
    <row r="69" spans="1:22" ht="11.25" customHeight="1">
      <c r="A69" s="278" t="s">
        <v>57</v>
      </c>
      <c r="B69" s="281"/>
      <c r="C69" s="290" t="s">
        <v>148</v>
      </c>
      <c r="D69" s="290"/>
      <c r="E69" s="290" t="s">
        <v>148</v>
      </c>
      <c r="F69" s="291"/>
      <c r="G69" s="290">
        <v>408.42500000000001</v>
      </c>
      <c r="H69" s="292"/>
      <c r="I69" s="293">
        <v>358</v>
      </c>
      <c r="J69" s="292" t="s">
        <v>191</v>
      </c>
      <c r="K69" s="290">
        <v>8.2609999999999992</v>
      </c>
      <c r="L69" s="292"/>
      <c r="M69" s="290">
        <v>15385</v>
      </c>
      <c r="N69" s="292"/>
      <c r="O69" s="290" t="s">
        <v>148</v>
      </c>
      <c r="P69" s="292"/>
      <c r="Q69" s="290">
        <v>15</v>
      </c>
      <c r="R69" s="292" t="s">
        <v>153</v>
      </c>
      <c r="S69" s="290" t="s">
        <v>148</v>
      </c>
      <c r="T69" s="290"/>
      <c r="U69" s="290" t="s">
        <v>148</v>
      </c>
      <c r="V69" s="293"/>
    </row>
    <row r="70" spans="1:22" ht="11.25" customHeight="1">
      <c r="A70" s="294" t="s">
        <v>151</v>
      </c>
      <c r="B70" s="255"/>
      <c r="C70" s="275">
        <v>19300</v>
      </c>
      <c r="D70" s="275"/>
      <c r="E70" s="282">
        <v>1460</v>
      </c>
      <c r="F70" s="257"/>
      <c r="G70" s="275">
        <v>14640</v>
      </c>
      <c r="H70" s="275"/>
      <c r="I70" s="275">
        <v>74000</v>
      </c>
      <c r="J70" s="257"/>
      <c r="K70" s="275">
        <v>2000</v>
      </c>
      <c r="L70" s="275"/>
      <c r="M70" s="275">
        <v>581000</v>
      </c>
      <c r="N70" s="257"/>
      <c r="O70" s="275">
        <v>118000</v>
      </c>
      <c r="P70" s="275"/>
      <c r="Q70" s="275">
        <v>7800</v>
      </c>
      <c r="R70" s="257"/>
      <c r="S70" s="275">
        <v>55000</v>
      </c>
      <c r="T70" s="275"/>
      <c r="U70" s="275">
        <v>8000</v>
      </c>
      <c r="V70" s="275"/>
    </row>
    <row r="71" spans="1:22" ht="11.25" customHeight="1">
      <c r="A71" s="295" t="s">
        <v>149</v>
      </c>
      <c r="B71" s="258"/>
      <c r="C71" s="262">
        <f>C70/C74</f>
        <v>7.4517374517374516E-2</v>
      </c>
      <c r="D71" s="262"/>
      <c r="E71" s="296">
        <f>E70/E74</f>
        <v>2.4957264957264958E-2</v>
      </c>
      <c r="F71" s="262"/>
      <c r="G71" s="262">
        <f>G70/G74</f>
        <v>0.50482758620689661</v>
      </c>
      <c r="H71" s="262"/>
      <c r="I71" s="262">
        <f>I70/I74</f>
        <v>0.53237410071942448</v>
      </c>
      <c r="J71" s="262"/>
      <c r="K71" s="262">
        <f>K70/K74</f>
        <v>0.1</v>
      </c>
      <c r="L71" s="262"/>
      <c r="M71" s="262">
        <f>M70/M74</f>
        <v>0.17767584097859326</v>
      </c>
      <c r="N71" s="262"/>
      <c r="O71" s="297">
        <f>O70/O74</f>
        <v>3.3810888252149E-2</v>
      </c>
      <c r="P71" s="262"/>
      <c r="Q71" s="262">
        <f>Q70/Q74</f>
        <v>4.4571428571428574E-3</v>
      </c>
      <c r="R71" s="262"/>
      <c r="S71" s="262">
        <f>S70/S74</f>
        <v>9.2748735244519397E-3</v>
      </c>
      <c r="T71" s="262"/>
      <c r="U71" s="262">
        <f>U70/U74</f>
        <v>0.449438202247191</v>
      </c>
      <c r="V71" s="297"/>
    </row>
    <row r="72" spans="1:22" ht="11.25" customHeight="1">
      <c r="A72" s="298" t="s">
        <v>150</v>
      </c>
      <c r="B72" s="255"/>
      <c r="C72" s="282" t="s">
        <v>37</v>
      </c>
      <c r="D72" s="282"/>
      <c r="E72" s="282">
        <v>1710</v>
      </c>
      <c r="F72" s="299"/>
      <c r="G72" s="282" t="s">
        <v>148</v>
      </c>
      <c r="H72" s="282"/>
      <c r="I72" s="282" t="s">
        <v>148</v>
      </c>
      <c r="J72" s="299"/>
      <c r="K72" s="282">
        <v>1360</v>
      </c>
      <c r="L72" s="282"/>
      <c r="M72" s="282">
        <v>210000</v>
      </c>
      <c r="N72" s="299"/>
      <c r="O72" s="282">
        <v>56700</v>
      </c>
      <c r="P72" s="282"/>
      <c r="Q72" s="282">
        <v>88200</v>
      </c>
      <c r="R72" s="299"/>
      <c r="S72" s="282">
        <v>379000</v>
      </c>
      <c r="T72" s="282"/>
      <c r="U72" s="300" t="s">
        <v>148</v>
      </c>
      <c r="V72" s="275"/>
    </row>
    <row r="73" spans="1:22" ht="11.25" customHeight="1">
      <c r="A73" s="295" t="s">
        <v>149</v>
      </c>
      <c r="B73" s="258"/>
      <c r="C73" s="301" t="s">
        <v>37</v>
      </c>
      <c r="D73" s="299"/>
      <c r="E73" s="296">
        <f>E72/E74</f>
        <v>2.923076923076923E-2</v>
      </c>
      <c r="F73" s="296"/>
      <c r="G73" s="282" t="s">
        <v>148</v>
      </c>
      <c r="H73" s="300"/>
      <c r="I73" s="282" t="s">
        <v>148</v>
      </c>
      <c r="J73" s="296"/>
      <c r="K73" s="296">
        <f>K72/K74</f>
        <v>6.8000000000000005E-2</v>
      </c>
      <c r="L73" s="296"/>
      <c r="M73" s="296">
        <f>M72/M74</f>
        <v>6.4220183486238536E-2</v>
      </c>
      <c r="N73" s="296"/>
      <c r="O73" s="297">
        <f>O72/O74</f>
        <v>1.6246418338108883E-2</v>
      </c>
      <c r="P73" s="296"/>
      <c r="Q73" s="296">
        <f>Q72/Q74</f>
        <v>5.04E-2</v>
      </c>
      <c r="R73" s="296"/>
      <c r="S73" s="296">
        <f>S72/S74</f>
        <v>6.3912310286677904E-2</v>
      </c>
      <c r="T73" s="296"/>
      <c r="U73" s="302" t="s">
        <v>148</v>
      </c>
      <c r="V73" s="297"/>
    </row>
    <row r="74" spans="1:22" ht="11.25" customHeight="1">
      <c r="A74" s="294" t="s">
        <v>147</v>
      </c>
      <c r="B74" s="269"/>
      <c r="C74" s="303">
        <v>259000</v>
      </c>
      <c r="D74" s="303"/>
      <c r="E74" s="303">
        <v>58500</v>
      </c>
      <c r="F74" s="304"/>
      <c r="G74" s="303">
        <v>29000</v>
      </c>
      <c r="H74" s="303"/>
      <c r="I74" s="303">
        <v>139000</v>
      </c>
      <c r="J74" s="304"/>
      <c r="K74" s="303">
        <v>20000</v>
      </c>
      <c r="L74" s="303"/>
      <c r="M74" s="303">
        <v>3270000</v>
      </c>
      <c r="N74" s="304"/>
      <c r="O74" s="303">
        <v>3490000</v>
      </c>
      <c r="P74" s="303"/>
      <c r="Q74" s="303">
        <v>1750000</v>
      </c>
      <c r="R74" s="304"/>
      <c r="S74" s="303">
        <v>5930000</v>
      </c>
      <c r="T74" s="303"/>
      <c r="U74" s="305">
        <v>17800</v>
      </c>
      <c r="V74" s="306"/>
    </row>
    <row r="75" spans="1:22" ht="11.25" customHeight="1">
      <c r="A75" s="459" t="s">
        <v>183</v>
      </c>
      <c r="B75" s="459"/>
      <c r="C75" s="459"/>
      <c r="D75" s="459"/>
      <c r="E75" s="459"/>
      <c r="F75" s="459"/>
      <c r="G75" s="459"/>
      <c r="H75" s="459"/>
      <c r="I75" s="459"/>
      <c r="J75" s="459"/>
      <c r="K75" s="459"/>
      <c r="L75" s="459"/>
      <c r="M75" s="459"/>
      <c r="N75" s="459"/>
      <c r="O75" s="459"/>
      <c r="P75" s="459"/>
      <c r="Q75" s="459"/>
      <c r="R75" s="459"/>
      <c r="S75" s="459"/>
      <c r="T75" s="459"/>
      <c r="U75" s="459"/>
      <c r="V75" s="459"/>
    </row>
    <row r="76" spans="1:22" ht="11.25" customHeight="1">
      <c r="A76" s="456"/>
      <c r="B76" s="456"/>
      <c r="C76" s="456"/>
      <c r="D76" s="456"/>
      <c r="E76" s="456"/>
      <c r="F76" s="456"/>
      <c r="G76" s="456"/>
      <c r="H76" s="456"/>
      <c r="I76" s="456"/>
      <c r="J76" s="456"/>
      <c r="K76" s="456"/>
      <c r="L76" s="456"/>
      <c r="M76" s="456"/>
      <c r="N76" s="456"/>
      <c r="O76" s="456"/>
      <c r="P76" s="456"/>
      <c r="Q76" s="456"/>
      <c r="R76" s="456"/>
      <c r="S76" s="456"/>
      <c r="T76" s="456"/>
      <c r="U76" s="456"/>
      <c r="V76" s="456"/>
    </row>
    <row r="77" spans="1:22" ht="11.25" customHeight="1">
      <c r="A77" s="456"/>
      <c r="B77" s="456"/>
      <c r="C77" s="456"/>
      <c r="D77" s="456"/>
      <c r="E77" s="456"/>
      <c r="F77" s="456"/>
      <c r="G77" s="456"/>
      <c r="H77" s="456"/>
      <c r="I77" s="456"/>
      <c r="J77" s="456"/>
      <c r="K77" s="456"/>
      <c r="L77" s="456"/>
      <c r="M77" s="456"/>
      <c r="N77" s="456"/>
      <c r="O77" s="456"/>
      <c r="P77" s="456"/>
      <c r="Q77" s="456"/>
      <c r="R77" s="456"/>
      <c r="S77" s="456"/>
      <c r="T77" s="456"/>
      <c r="U77" s="456"/>
      <c r="V77" s="456"/>
    </row>
    <row r="78" spans="1:22" ht="11.25" customHeight="1">
      <c r="A78" s="431"/>
      <c r="B78" s="431"/>
      <c r="C78" s="431"/>
      <c r="D78" s="431"/>
      <c r="E78" s="431"/>
      <c r="F78" s="431"/>
      <c r="G78" s="431"/>
      <c r="H78" s="431"/>
      <c r="I78" s="431"/>
      <c r="J78" s="431"/>
      <c r="K78" s="431"/>
      <c r="L78" s="431"/>
      <c r="M78" s="431"/>
      <c r="N78" s="431"/>
      <c r="O78" s="431"/>
      <c r="P78" s="431"/>
      <c r="Q78" s="431"/>
      <c r="R78" s="431"/>
      <c r="S78" s="431"/>
      <c r="T78" s="431"/>
      <c r="U78" s="431"/>
      <c r="V78" s="431"/>
    </row>
    <row r="79" spans="1:22" ht="11.25" customHeight="1">
      <c r="A79" s="431"/>
      <c r="B79" s="431"/>
      <c r="C79" s="431"/>
      <c r="D79" s="431"/>
      <c r="E79" s="431"/>
      <c r="F79" s="431"/>
      <c r="G79" s="431"/>
      <c r="H79" s="431"/>
      <c r="I79" s="431"/>
      <c r="J79" s="431"/>
      <c r="K79" s="431"/>
      <c r="L79" s="431"/>
      <c r="M79" s="431"/>
      <c r="N79" s="431"/>
      <c r="O79" s="431"/>
      <c r="P79" s="431"/>
      <c r="Q79" s="431"/>
      <c r="R79" s="431"/>
      <c r="S79" s="431"/>
      <c r="T79" s="431"/>
      <c r="U79" s="431"/>
      <c r="V79" s="431"/>
    </row>
    <row r="80" spans="1:22" ht="11.25" customHeight="1">
      <c r="A80" s="431"/>
      <c r="B80" s="431"/>
      <c r="C80" s="431"/>
      <c r="D80" s="431"/>
      <c r="E80" s="431"/>
      <c r="F80" s="431"/>
      <c r="G80" s="431"/>
      <c r="H80" s="431"/>
      <c r="I80" s="431"/>
      <c r="J80" s="431"/>
      <c r="K80" s="431"/>
      <c r="L80" s="431"/>
      <c r="M80" s="431"/>
      <c r="N80" s="431"/>
      <c r="O80" s="431"/>
      <c r="P80" s="431"/>
      <c r="Q80" s="431"/>
      <c r="R80" s="431"/>
      <c r="S80" s="431"/>
      <c r="T80" s="431"/>
      <c r="U80" s="431"/>
      <c r="V80" s="431"/>
    </row>
    <row r="81" spans="1:22" ht="11.25" customHeight="1">
      <c r="A81" s="431"/>
      <c r="B81" s="431"/>
      <c r="C81" s="431"/>
      <c r="D81" s="431"/>
      <c r="E81" s="431"/>
      <c r="F81" s="431"/>
      <c r="G81" s="431"/>
      <c r="H81" s="431"/>
      <c r="I81" s="431"/>
      <c r="J81" s="431"/>
      <c r="K81" s="431"/>
      <c r="L81" s="431"/>
      <c r="M81" s="431"/>
      <c r="N81" s="431"/>
      <c r="O81" s="431"/>
      <c r="P81" s="431"/>
      <c r="Q81" s="431"/>
      <c r="R81" s="431"/>
      <c r="S81" s="431"/>
      <c r="T81" s="431"/>
      <c r="U81" s="431"/>
      <c r="V81" s="431"/>
    </row>
    <row r="82" spans="1:22" ht="11.25" customHeight="1">
      <c r="A82" s="431"/>
      <c r="B82" s="431"/>
      <c r="C82" s="431"/>
      <c r="D82" s="431"/>
      <c r="E82" s="431"/>
      <c r="F82" s="431"/>
      <c r="G82" s="431"/>
      <c r="H82" s="431"/>
      <c r="I82" s="431"/>
      <c r="J82" s="431"/>
      <c r="K82" s="431"/>
      <c r="L82" s="431"/>
      <c r="M82" s="431"/>
      <c r="N82" s="431"/>
      <c r="O82" s="431"/>
      <c r="P82" s="431"/>
      <c r="Q82" s="431"/>
      <c r="R82" s="431"/>
      <c r="S82" s="431"/>
      <c r="T82" s="431"/>
      <c r="U82" s="431"/>
      <c r="V82" s="431"/>
    </row>
    <row r="83" spans="1:22" ht="11.25" customHeight="1">
      <c r="A83" s="431"/>
      <c r="B83" s="431"/>
      <c r="C83" s="431"/>
      <c r="D83" s="431"/>
      <c r="E83" s="431"/>
      <c r="F83" s="431"/>
      <c r="G83" s="431"/>
      <c r="H83" s="431"/>
      <c r="I83" s="431"/>
      <c r="J83" s="431"/>
      <c r="K83" s="431"/>
      <c r="L83" s="431"/>
      <c r="M83" s="431"/>
      <c r="N83" s="431"/>
      <c r="O83" s="431"/>
      <c r="P83" s="431"/>
      <c r="Q83" s="431"/>
      <c r="R83" s="431"/>
      <c r="S83" s="431"/>
      <c r="T83" s="431"/>
      <c r="U83" s="431"/>
      <c r="V83" s="431"/>
    </row>
    <row r="84" spans="1:22" ht="11.25" customHeight="1">
      <c r="A84" s="431"/>
      <c r="B84" s="431"/>
      <c r="C84" s="431"/>
      <c r="D84" s="431"/>
      <c r="E84" s="431"/>
      <c r="F84" s="431"/>
      <c r="G84" s="431"/>
      <c r="H84" s="431"/>
      <c r="I84" s="431"/>
      <c r="J84" s="431"/>
      <c r="K84" s="431"/>
      <c r="L84" s="431"/>
      <c r="M84" s="431"/>
      <c r="N84" s="431"/>
      <c r="O84" s="431"/>
      <c r="P84" s="431"/>
      <c r="Q84" s="431"/>
      <c r="R84" s="431"/>
      <c r="S84" s="431"/>
      <c r="T84" s="431"/>
      <c r="U84" s="431"/>
      <c r="V84" s="431"/>
    </row>
    <row r="85" spans="1:22" ht="11.25" customHeight="1">
      <c r="A85" s="431"/>
      <c r="B85" s="431"/>
      <c r="C85" s="431"/>
      <c r="D85" s="431"/>
      <c r="E85" s="431"/>
      <c r="F85" s="431"/>
      <c r="G85" s="431"/>
      <c r="H85" s="431"/>
      <c r="I85" s="431"/>
      <c r="J85" s="431"/>
      <c r="K85" s="431"/>
      <c r="L85" s="431"/>
      <c r="M85" s="431"/>
      <c r="N85" s="431"/>
      <c r="O85" s="431"/>
      <c r="P85" s="431"/>
      <c r="Q85" s="431"/>
      <c r="R85" s="431"/>
      <c r="S85" s="431"/>
      <c r="T85" s="431"/>
      <c r="U85" s="431"/>
      <c r="V85" s="431"/>
    </row>
    <row r="86" spans="1:22" ht="11.25" customHeight="1">
      <c r="A86" s="431"/>
      <c r="B86" s="431"/>
      <c r="C86" s="431"/>
      <c r="D86" s="431"/>
      <c r="E86" s="431"/>
      <c r="F86" s="431"/>
      <c r="G86" s="431"/>
      <c r="H86" s="431"/>
      <c r="I86" s="431"/>
      <c r="J86" s="431"/>
      <c r="K86" s="431"/>
      <c r="L86" s="431"/>
      <c r="M86" s="431"/>
      <c r="N86" s="431"/>
      <c r="O86" s="431"/>
      <c r="P86" s="431"/>
      <c r="Q86" s="431"/>
      <c r="R86" s="431"/>
      <c r="S86" s="431"/>
      <c r="T86" s="431"/>
      <c r="U86" s="431"/>
      <c r="V86" s="431"/>
    </row>
    <row r="87" spans="1:22" ht="11.25" customHeight="1">
      <c r="A87" s="431"/>
      <c r="B87" s="431"/>
      <c r="C87" s="431"/>
      <c r="D87" s="431"/>
      <c r="E87" s="431"/>
      <c r="F87" s="431"/>
      <c r="G87" s="431"/>
      <c r="H87" s="431"/>
      <c r="I87" s="431"/>
      <c r="J87" s="431"/>
      <c r="K87" s="431"/>
      <c r="L87" s="431"/>
      <c r="M87" s="431"/>
      <c r="N87" s="431"/>
      <c r="O87" s="431"/>
      <c r="P87" s="431"/>
      <c r="Q87" s="431"/>
      <c r="R87" s="431"/>
      <c r="S87" s="431"/>
      <c r="T87" s="431"/>
      <c r="U87" s="431"/>
      <c r="V87" s="431"/>
    </row>
    <row r="88" spans="1:22" ht="11.25" customHeight="1">
      <c r="A88" s="431"/>
      <c r="B88" s="431"/>
      <c r="C88" s="431"/>
      <c r="D88" s="431"/>
      <c r="E88" s="431"/>
      <c r="F88" s="431"/>
      <c r="G88" s="431"/>
      <c r="H88" s="431"/>
      <c r="I88" s="431"/>
      <c r="J88" s="431"/>
      <c r="K88" s="431"/>
      <c r="L88" s="431"/>
      <c r="M88" s="431"/>
      <c r="N88" s="431"/>
      <c r="O88" s="431"/>
      <c r="P88" s="431"/>
      <c r="Q88" s="431"/>
      <c r="R88" s="431"/>
      <c r="S88" s="431"/>
      <c r="T88" s="431"/>
      <c r="U88" s="431"/>
      <c r="V88" s="431"/>
    </row>
    <row r="89" spans="1:22" ht="11.25" customHeight="1">
      <c r="A89" s="431"/>
      <c r="B89" s="431"/>
      <c r="C89" s="431"/>
      <c r="D89" s="431"/>
      <c r="E89" s="431"/>
      <c r="F89" s="431"/>
      <c r="G89" s="431"/>
      <c r="H89" s="431"/>
      <c r="I89" s="431"/>
      <c r="J89" s="431"/>
      <c r="K89" s="431"/>
      <c r="L89" s="431"/>
      <c r="M89" s="431"/>
      <c r="N89" s="431"/>
      <c r="O89" s="431"/>
      <c r="P89" s="431"/>
      <c r="Q89" s="431"/>
      <c r="R89" s="431"/>
      <c r="S89" s="431"/>
      <c r="T89" s="431"/>
      <c r="U89" s="431"/>
      <c r="V89" s="431"/>
    </row>
    <row r="90" spans="1:22" ht="11.25" customHeight="1">
      <c r="A90" s="431"/>
      <c r="B90" s="431"/>
      <c r="C90" s="431"/>
      <c r="D90" s="431"/>
      <c r="E90" s="431"/>
      <c r="F90" s="431"/>
      <c r="G90" s="431"/>
      <c r="H90" s="431"/>
      <c r="I90" s="431"/>
      <c r="J90" s="431"/>
      <c r="K90" s="431"/>
      <c r="L90" s="431"/>
      <c r="M90" s="431"/>
      <c r="N90" s="431"/>
      <c r="O90" s="431"/>
      <c r="P90" s="431"/>
      <c r="Q90" s="431"/>
      <c r="R90" s="431"/>
      <c r="S90" s="431"/>
      <c r="T90" s="431"/>
      <c r="U90" s="431"/>
      <c r="V90" s="431"/>
    </row>
    <row r="91" spans="1:22" ht="11.25" customHeight="1">
      <c r="A91" s="431"/>
      <c r="B91" s="431"/>
      <c r="C91" s="431"/>
      <c r="D91" s="431"/>
      <c r="E91" s="431"/>
      <c r="F91" s="431"/>
      <c r="G91" s="431"/>
      <c r="H91" s="431"/>
      <c r="I91" s="431"/>
      <c r="J91" s="431"/>
      <c r="K91" s="431"/>
      <c r="L91" s="431"/>
      <c r="M91" s="431"/>
      <c r="N91" s="431"/>
      <c r="O91" s="431"/>
      <c r="P91" s="431"/>
      <c r="Q91" s="431"/>
      <c r="R91" s="431"/>
      <c r="S91" s="431"/>
      <c r="T91" s="431"/>
      <c r="U91" s="431"/>
      <c r="V91" s="431"/>
    </row>
    <row r="92" spans="1:22" ht="11.25" customHeight="1">
      <c r="A92" s="431"/>
      <c r="B92" s="431"/>
      <c r="C92" s="431"/>
      <c r="D92" s="431"/>
      <c r="E92" s="431"/>
      <c r="F92" s="431"/>
      <c r="G92" s="431"/>
      <c r="H92" s="431"/>
      <c r="I92" s="431"/>
      <c r="J92" s="431"/>
      <c r="K92" s="431"/>
      <c r="L92" s="431"/>
      <c r="M92" s="431"/>
      <c r="N92" s="431"/>
      <c r="O92" s="431"/>
      <c r="P92" s="431"/>
      <c r="Q92" s="431"/>
      <c r="R92" s="431"/>
      <c r="S92" s="431"/>
      <c r="T92" s="431"/>
      <c r="U92" s="431"/>
      <c r="V92" s="431"/>
    </row>
    <row r="93" spans="1:22" ht="11.25" customHeight="1">
      <c r="A93" s="431"/>
      <c r="B93" s="431"/>
      <c r="C93" s="431"/>
      <c r="D93" s="431"/>
      <c r="E93" s="431"/>
      <c r="F93" s="431"/>
      <c r="G93" s="431"/>
      <c r="H93" s="431"/>
      <c r="I93" s="431"/>
      <c r="J93" s="431"/>
      <c r="K93" s="431"/>
      <c r="L93" s="431"/>
      <c r="M93" s="431"/>
      <c r="N93" s="431"/>
      <c r="O93" s="431"/>
      <c r="P93" s="431"/>
      <c r="Q93" s="431"/>
      <c r="R93" s="431"/>
      <c r="S93" s="431"/>
      <c r="T93" s="431"/>
      <c r="U93" s="431"/>
      <c r="V93" s="431"/>
    </row>
    <row r="94" spans="1:22" ht="11.25" customHeight="1">
      <c r="A94" s="431"/>
      <c r="B94" s="431"/>
      <c r="C94" s="431"/>
      <c r="D94" s="431"/>
      <c r="E94" s="431"/>
      <c r="F94" s="431"/>
      <c r="G94" s="431"/>
      <c r="H94" s="431"/>
      <c r="I94" s="431"/>
      <c r="J94" s="431"/>
      <c r="K94" s="431"/>
      <c r="L94" s="431"/>
      <c r="M94" s="431"/>
      <c r="N94" s="431"/>
      <c r="O94" s="431"/>
      <c r="P94" s="431"/>
      <c r="Q94" s="431"/>
      <c r="R94" s="431"/>
      <c r="S94" s="431"/>
      <c r="T94" s="431"/>
      <c r="U94" s="431"/>
      <c r="V94" s="431"/>
    </row>
    <row r="95" spans="1:22" ht="11.25" customHeight="1">
      <c r="A95" s="431"/>
      <c r="B95" s="431"/>
      <c r="C95" s="431"/>
      <c r="D95" s="431"/>
      <c r="E95" s="431"/>
      <c r="F95" s="431"/>
      <c r="G95" s="431"/>
      <c r="H95" s="431"/>
      <c r="I95" s="431"/>
      <c r="J95" s="431"/>
      <c r="K95" s="431"/>
      <c r="L95" s="431"/>
      <c r="M95" s="431"/>
      <c r="N95" s="431"/>
      <c r="O95" s="431"/>
      <c r="P95" s="431"/>
      <c r="Q95" s="431"/>
      <c r="R95" s="431"/>
      <c r="S95" s="431"/>
      <c r="T95" s="431"/>
      <c r="U95" s="431"/>
      <c r="V95" s="431"/>
    </row>
    <row r="96" spans="1:22" ht="11.25" customHeight="1">
      <c r="A96" s="431"/>
      <c r="B96" s="431"/>
      <c r="C96" s="431"/>
      <c r="D96" s="431"/>
      <c r="E96" s="431"/>
      <c r="F96" s="431"/>
      <c r="G96" s="431"/>
      <c r="H96" s="431"/>
      <c r="I96" s="431"/>
      <c r="J96" s="431"/>
      <c r="K96" s="431"/>
      <c r="L96" s="431"/>
      <c r="M96" s="431"/>
      <c r="N96" s="431"/>
      <c r="O96" s="431"/>
      <c r="P96" s="431"/>
      <c r="Q96" s="431"/>
      <c r="R96" s="431"/>
      <c r="S96" s="431"/>
      <c r="T96" s="431"/>
      <c r="U96" s="431"/>
      <c r="V96" s="431"/>
    </row>
    <row r="97" spans="1:18" ht="11.25" customHeight="1">
      <c r="A97" s="437" t="s">
        <v>129</v>
      </c>
      <c r="B97" s="437"/>
      <c r="C97" s="437"/>
      <c r="D97" s="437"/>
      <c r="E97" s="437"/>
      <c r="F97" s="437"/>
      <c r="G97" s="437"/>
      <c r="H97" s="437"/>
      <c r="I97" s="437"/>
      <c r="J97" s="437"/>
      <c r="K97" s="437"/>
      <c r="L97" s="437"/>
      <c r="M97" s="437"/>
      <c r="N97" s="437"/>
      <c r="O97" s="437"/>
      <c r="P97" s="437"/>
      <c r="Q97" s="437"/>
      <c r="R97" s="437"/>
    </row>
    <row r="98" spans="1:18" ht="12.6" customHeight="1">
      <c r="A98" s="437" t="s">
        <v>423</v>
      </c>
      <c r="B98" s="437"/>
      <c r="C98" s="437"/>
      <c r="D98" s="437"/>
      <c r="E98" s="437"/>
      <c r="F98" s="437"/>
      <c r="G98" s="437"/>
      <c r="H98" s="437"/>
      <c r="I98" s="437"/>
      <c r="J98" s="437"/>
      <c r="K98" s="437"/>
      <c r="L98" s="437"/>
      <c r="M98" s="437"/>
      <c r="N98" s="437"/>
      <c r="O98" s="437"/>
      <c r="P98" s="437"/>
      <c r="Q98" s="437"/>
      <c r="R98" s="437"/>
    </row>
    <row r="99" spans="1:18" ht="11.25" customHeight="1">
      <c r="A99" s="455"/>
      <c r="B99" s="455"/>
      <c r="C99" s="455"/>
      <c r="D99" s="455"/>
      <c r="E99" s="455"/>
      <c r="F99" s="455"/>
      <c r="G99" s="455"/>
      <c r="H99" s="455"/>
      <c r="I99" s="455"/>
      <c r="J99" s="455"/>
      <c r="K99" s="455"/>
      <c r="L99" s="455"/>
      <c r="M99" s="455"/>
      <c r="N99" s="455"/>
      <c r="O99" s="455"/>
      <c r="P99" s="455"/>
      <c r="Q99" s="455"/>
      <c r="R99" s="455"/>
    </row>
    <row r="100" spans="1:18" ht="11.25" customHeight="1">
      <c r="A100" s="437" t="s">
        <v>182</v>
      </c>
      <c r="B100" s="437"/>
      <c r="C100" s="437"/>
      <c r="D100" s="437"/>
      <c r="E100" s="437"/>
      <c r="F100" s="437"/>
      <c r="G100" s="437"/>
      <c r="H100" s="437"/>
      <c r="I100" s="437"/>
      <c r="J100" s="437"/>
      <c r="K100" s="437"/>
      <c r="L100" s="437"/>
      <c r="M100" s="437"/>
      <c r="N100" s="437"/>
      <c r="O100" s="437"/>
      <c r="P100" s="437"/>
      <c r="Q100" s="437"/>
      <c r="R100" s="437"/>
    </row>
    <row r="101" spans="1:18" ht="11.25" customHeight="1">
      <c r="A101" s="449"/>
      <c r="B101" s="449"/>
      <c r="C101" s="449"/>
      <c r="D101" s="449"/>
      <c r="E101" s="449"/>
      <c r="F101" s="449"/>
      <c r="G101" s="449"/>
      <c r="H101" s="449"/>
      <c r="I101" s="449"/>
      <c r="J101" s="449"/>
      <c r="K101" s="449"/>
      <c r="L101" s="449"/>
      <c r="M101" s="449"/>
      <c r="N101" s="449"/>
      <c r="O101" s="449"/>
      <c r="P101" s="449"/>
      <c r="Q101" s="449"/>
      <c r="R101" s="449"/>
    </row>
    <row r="102" spans="1:18" ht="11.25" customHeight="1">
      <c r="A102" s="256"/>
      <c r="B102" s="256"/>
      <c r="C102" s="261" t="s">
        <v>181</v>
      </c>
      <c r="D102" s="260"/>
      <c r="L102" s="260"/>
      <c r="M102" s="450" t="s">
        <v>337</v>
      </c>
      <c r="N102" s="450"/>
      <c r="O102" s="450"/>
      <c r="P102" s="450"/>
      <c r="Q102" s="450"/>
      <c r="R102" s="450"/>
    </row>
    <row r="103" spans="1:18" ht="11.25" customHeight="1">
      <c r="A103" s="256"/>
      <c r="B103" s="256"/>
      <c r="C103" s="272" t="s">
        <v>180</v>
      </c>
      <c r="D103" s="260"/>
      <c r="E103" s="451" t="s">
        <v>179</v>
      </c>
      <c r="F103" s="451"/>
      <c r="G103" s="451"/>
      <c r="H103" s="451"/>
      <c r="I103" s="451"/>
      <c r="J103" s="451"/>
      <c r="K103" s="451"/>
      <c r="L103" s="260"/>
      <c r="M103" s="307"/>
      <c r="N103" s="254"/>
      <c r="O103" s="289" t="s">
        <v>178</v>
      </c>
      <c r="P103" s="289"/>
      <c r="Q103" s="307"/>
      <c r="R103" s="260"/>
    </row>
    <row r="104" spans="1:18" ht="11.25" customHeight="1">
      <c r="A104" s="256"/>
      <c r="B104" s="256"/>
      <c r="C104" s="259" t="s">
        <v>177</v>
      </c>
      <c r="E104" s="308"/>
      <c r="F104" s="256"/>
      <c r="G104" s="254" t="s">
        <v>176</v>
      </c>
      <c r="H104" s="260"/>
      <c r="I104" s="308"/>
      <c r="J104" s="256"/>
      <c r="K104" s="260"/>
      <c r="L104" s="261"/>
      <c r="M104" s="307"/>
      <c r="N104" s="254"/>
      <c r="O104" s="261" t="s">
        <v>175</v>
      </c>
      <c r="P104" s="289"/>
      <c r="Q104" s="307"/>
      <c r="R104" s="260"/>
    </row>
    <row r="105" spans="1:18" ht="11.25" customHeight="1">
      <c r="A105" s="256"/>
      <c r="B105" s="256"/>
      <c r="C105" s="259" t="s">
        <v>174</v>
      </c>
      <c r="E105" s="309"/>
      <c r="F105" s="310"/>
      <c r="G105" s="259" t="s">
        <v>173</v>
      </c>
      <c r="H105" s="289"/>
      <c r="I105" s="307"/>
      <c r="J105" s="254"/>
      <c r="K105" s="311" t="s">
        <v>172</v>
      </c>
      <c r="L105" s="260"/>
      <c r="M105" s="311" t="s">
        <v>171</v>
      </c>
      <c r="N105" s="254"/>
      <c r="O105" s="289" t="s">
        <v>170</v>
      </c>
      <c r="P105" s="289"/>
      <c r="Q105" s="288" t="s">
        <v>169</v>
      </c>
    </row>
    <row r="106" spans="1:18" ht="11.25" customHeight="1">
      <c r="A106" s="255"/>
      <c r="B106" s="255"/>
      <c r="C106" s="259" t="s">
        <v>168</v>
      </c>
      <c r="E106" s="289" t="s">
        <v>167</v>
      </c>
      <c r="F106" s="289"/>
      <c r="G106" s="289" t="s">
        <v>166</v>
      </c>
      <c r="H106" s="289"/>
      <c r="I106" s="259" t="s">
        <v>165</v>
      </c>
      <c r="J106" s="289"/>
      <c r="K106" s="311" t="s">
        <v>164</v>
      </c>
      <c r="L106" s="260"/>
      <c r="M106" s="307" t="s">
        <v>163</v>
      </c>
      <c r="N106" s="254"/>
      <c r="O106" s="289" t="s">
        <v>162</v>
      </c>
      <c r="P106" s="289"/>
      <c r="Q106" s="312" t="s">
        <v>161</v>
      </c>
    </row>
    <row r="107" spans="1:18" ht="12.6" customHeight="1">
      <c r="A107" s="268" t="s">
        <v>3</v>
      </c>
      <c r="B107" s="269"/>
      <c r="C107" s="273" t="s">
        <v>156</v>
      </c>
      <c r="D107" s="313"/>
      <c r="E107" s="314" t="s">
        <v>160</v>
      </c>
      <c r="F107" s="273"/>
      <c r="G107" s="272" t="s">
        <v>338</v>
      </c>
      <c r="H107" s="270"/>
      <c r="I107" s="270" t="s">
        <v>156</v>
      </c>
      <c r="J107" s="270"/>
      <c r="K107" s="270" t="s">
        <v>159</v>
      </c>
      <c r="L107" s="270"/>
      <c r="M107" s="315" t="s">
        <v>158</v>
      </c>
      <c r="N107" s="273"/>
      <c r="O107" s="272" t="s">
        <v>157</v>
      </c>
      <c r="P107" s="270"/>
      <c r="Q107" s="316" t="s">
        <v>156</v>
      </c>
      <c r="R107" s="313"/>
    </row>
    <row r="108" spans="1:18" ht="12.6" customHeight="1">
      <c r="A108" s="274" t="s">
        <v>6</v>
      </c>
      <c r="B108" s="255"/>
      <c r="C108" s="275" t="s">
        <v>148</v>
      </c>
      <c r="D108" s="257"/>
      <c r="E108" s="275">
        <v>2000</v>
      </c>
      <c r="F108" s="276" t="s">
        <v>153</v>
      </c>
      <c r="G108" s="275">
        <v>8791</v>
      </c>
      <c r="H108" s="277" t="s">
        <v>339</v>
      </c>
      <c r="I108" s="275" t="s">
        <v>148</v>
      </c>
      <c r="J108" s="257"/>
      <c r="K108" s="275" t="s">
        <v>148</v>
      </c>
      <c r="L108" s="275"/>
      <c r="M108" s="275" t="s">
        <v>148</v>
      </c>
      <c r="N108" s="257"/>
      <c r="O108" s="275">
        <v>624880</v>
      </c>
      <c r="P108" s="276" t="s">
        <v>340</v>
      </c>
      <c r="Q108" s="275" t="s">
        <v>148</v>
      </c>
      <c r="R108" s="257"/>
    </row>
    <row r="109" spans="1:18" ht="11.25" customHeight="1">
      <c r="A109" s="274" t="s">
        <v>7</v>
      </c>
      <c r="B109" s="255"/>
      <c r="C109" s="275" t="s">
        <v>148</v>
      </c>
      <c r="D109" s="257"/>
      <c r="E109" s="275">
        <v>1396</v>
      </c>
      <c r="F109" s="276"/>
      <c r="G109" s="275" t="s">
        <v>148</v>
      </c>
      <c r="H109" s="275"/>
      <c r="I109" s="275" t="s">
        <v>148</v>
      </c>
      <c r="J109" s="257"/>
      <c r="K109" s="275" t="s">
        <v>148</v>
      </c>
      <c r="L109" s="275"/>
      <c r="M109" s="275" t="s">
        <v>148</v>
      </c>
      <c r="N109" s="257"/>
      <c r="O109" s="275" t="s">
        <v>148</v>
      </c>
      <c r="P109" s="275"/>
      <c r="Q109" s="275" t="s">
        <v>148</v>
      </c>
      <c r="R109" s="257"/>
    </row>
    <row r="110" spans="1:18" ht="11.25" customHeight="1">
      <c r="A110" s="274" t="s">
        <v>8</v>
      </c>
      <c r="B110" s="255"/>
      <c r="C110" s="275" t="s">
        <v>148</v>
      </c>
      <c r="D110" s="257"/>
      <c r="E110" s="275">
        <v>260</v>
      </c>
      <c r="F110" s="276" t="s">
        <v>153</v>
      </c>
      <c r="G110" s="275">
        <v>24677</v>
      </c>
      <c r="H110" s="277" t="s">
        <v>190</v>
      </c>
      <c r="I110" s="275" t="s">
        <v>148</v>
      </c>
      <c r="J110" s="257"/>
      <c r="K110" s="275" t="s">
        <v>148</v>
      </c>
      <c r="L110" s="275"/>
      <c r="M110" s="275">
        <v>1711.5550000000001</v>
      </c>
      <c r="N110" s="276"/>
      <c r="O110" s="275" t="s">
        <v>148</v>
      </c>
      <c r="P110" s="275"/>
      <c r="Q110" s="275" t="s">
        <v>148</v>
      </c>
      <c r="R110" s="257"/>
    </row>
    <row r="111" spans="1:18" ht="11.25" customHeight="1">
      <c r="A111" s="274" t="s">
        <v>9</v>
      </c>
      <c r="B111" s="255"/>
      <c r="C111" s="275">
        <v>65000</v>
      </c>
      <c r="D111" s="257"/>
      <c r="E111" s="275">
        <v>403</v>
      </c>
      <c r="F111" s="276"/>
      <c r="G111" s="275" t="s">
        <v>148</v>
      </c>
      <c r="H111" s="275"/>
      <c r="I111" s="275" t="s">
        <v>148</v>
      </c>
      <c r="J111" s="257"/>
      <c r="K111" s="275" t="s">
        <v>148</v>
      </c>
      <c r="L111" s="276"/>
      <c r="M111" s="275" t="s">
        <v>148</v>
      </c>
      <c r="N111" s="257"/>
      <c r="O111" s="275" t="s">
        <v>148</v>
      </c>
      <c r="P111" s="275"/>
      <c r="Q111" s="275" t="s">
        <v>148</v>
      </c>
      <c r="R111" s="257"/>
    </row>
    <row r="112" spans="1:18" ht="11.25" customHeight="1">
      <c r="A112" s="274" t="s">
        <v>10</v>
      </c>
      <c r="B112" s="255"/>
      <c r="C112" s="275" t="s">
        <v>148</v>
      </c>
      <c r="D112" s="257"/>
      <c r="E112" s="275">
        <v>70</v>
      </c>
      <c r="F112" s="276" t="s">
        <v>153</v>
      </c>
      <c r="G112" s="275" t="s">
        <v>148</v>
      </c>
      <c r="H112" s="275"/>
      <c r="I112" s="275" t="s">
        <v>148</v>
      </c>
      <c r="J112" s="257"/>
      <c r="K112" s="275" t="s">
        <v>148</v>
      </c>
      <c r="L112" s="275"/>
      <c r="M112" s="275" t="s">
        <v>148</v>
      </c>
      <c r="N112" s="257"/>
      <c r="O112" s="275" t="s">
        <v>148</v>
      </c>
      <c r="P112" s="275"/>
      <c r="Q112" s="275" t="s">
        <v>148</v>
      </c>
      <c r="R112" s="257"/>
    </row>
    <row r="113" spans="1:18" ht="11.25" customHeight="1">
      <c r="A113" s="278" t="s">
        <v>11</v>
      </c>
      <c r="B113" s="255"/>
      <c r="C113" s="275" t="s">
        <v>148</v>
      </c>
      <c r="D113" s="257"/>
      <c r="E113" s="275">
        <v>1300</v>
      </c>
      <c r="F113" s="276"/>
      <c r="G113" s="275">
        <v>3.718</v>
      </c>
      <c r="H113" s="276" t="s">
        <v>189</v>
      </c>
      <c r="I113" s="275" t="s">
        <v>148</v>
      </c>
      <c r="J113" s="257"/>
      <c r="K113" s="275" t="s">
        <v>148</v>
      </c>
      <c r="L113" s="275"/>
      <c r="M113" s="275" t="s">
        <v>148</v>
      </c>
      <c r="N113" s="257"/>
      <c r="O113" s="275">
        <v>26463</v>
      </c>
      <c r="P113" s="276"/>
      <c r="Q113" s="275" t="s">
        <v>148</v>
      </c>
      <c r="R113" s="257"/>
    </row>
    <row r="114" spans="1:18" ht="11.25" customHeight="1">
      <c r="A114" s="278" t="s">
        <v>12</v>
      </c>
      <c r="B114" s="255"/>
      <c r="C114" s="275" t="s">
        <v>148</v>
      </c>
      <c r="D114" s="257"/>
      <c r="E114" s="275" t="s">
        <v>148</v>
      </c>
      <c r="F114" s="276"/>
      <c r="G114" s="275" t="s">
        <v>148</v>
      </c>
      <c r="H114" s="275"/>
      <c r="I114" s="275" t="s">
        <v>148</v>
      </c>
      <c r="J114" s="257"/>
      <c r="K114" s="275" t="s">
        <v>148</v>
      </c>
      <c r="L114" s="275"/>
      <c r="M114" s="275" t="s">
        <v>148</v>
      </c>
      <c r="N114" s="257"/>
      <c r="O114" s="275" t="s">
        <v>148</v>
      </c>
      <c r="P114" s="275"/>
      <c r="Q114" s="275" t="s">
        <v>148</v>
      </c>
      <c r="R114" s="257"/>
    </row>
    <row r="115" spans="1:18" ht="11.25" customHeight="1">
      <c r="A115" s="274" t="s">
        <v>13</v>
      </c>
      <c r="B115" s="255"/>
      <c r="C115" s="275" t="s">
        <v>148</v>
      </c>
      <c r="D115" s="257"/>
      <c r="E115" s="275" t="s">
        <v>148</v>
      </c>
      <c r="F115" s="257"/>
      <c r="G115" s="275">
        <v>32</v>
      </c>
      <c r="H115" s="276" t="s">
        <v>341</v>
      </c>
      <c r="I115" s="275" t="s">
        <v>148</v>
      </c>
      <c r="J115" s="257"/>
      <c r="K115" s="275" t="s">
        <v>148</v>
      </c>
      <c r="L115" s="275"/>
      <c r="M115" s="275" t="s">
        <v>148</v>
      </c>
      <c r="N115" s="257"/>
      <c r="O115" s="275" t="s">
        <v>148</v>
      </c>
      <c r="P115" s="275"/>
      <c r="Q115" s="275" t="s">
        <v>148</v>
      </c>
      <c r="R115" s="257"/>
    </row>
    <row r="116" spans="1:18" ht="11.25" customHeight="1">
      <c r="A116" s="274" t="s">
        <v>188</v>
      </c>
      <c r="B116" s="255"/>
      <c r="C116" s="275" t="s">
        <v>148</v>
      </c>
      <c r="D116" s="257"/>
      <c r="E116" s="275">
        <v>200</v>
      </c>
      <c r="F116" s="257"/>
      <c r="G116" s="275" t="s">
        <v>148</v>
      </c>
      <c r="H116" s="275"/>
      <c r="I116" s="275" t="s">
        <v>148</v>
      </c>
      <c r="J116" s="257"/>
      <c r="K116" s="275" t="s">
        <v>148</v>
      </c>
      <c r="L116" s="275"/>
      <c r="M116" s="275" t="s">
        <v>148</v>
      </c>
      <c r="N116" s="257"/>
      <c r="O116" s="275">
        <v>35000</v>
      </c>
      <c r="P116" s="276" t="s">
        <v>342</v>
      </c>
      <c r="Q116" s="275" t="s">
        <v>148</v>
      </c>
      <c r="R116" s="257"/>
    </row>
    <row r="117" spans="1:18" ht="11.25" customHeight="1">
      <c r="A117" s="274" t="s">
        <v>16</v>
      </c>
      <c r="B117" s="255"/>
      <c r="C117" s="275" t="s">
        <v>148</v>
      </c>
      <c r="D117" s="257"/>
      <c r="E117" s="275">
        <v>460</v>
      </c>
      <c r="F117" s="276" t="s">
        <v>153</v>
      </c>
      <c r="G117" s="275">
        <v>53.162999999999997</v>
      </c>
      <c r="H117" s="276"/>
      <c r="I117" s="275" t="s">
        <v>148</v>
      </c>
      <c r="J117" s="257"/>
      <c r="K117" s="275" t="s">
        <v>148</v>
      </c>
      <c r="L117" s="275"/>
      <c r="M117" s="275" t="s">
        <v>148</v>
      </c>
      <c r="N117" s="257"/>
      <c r="O117" s="275">
        <v>91522</v>
      </c>
      <c r="P117" s="275"/>
      <c r="Q117" s="275" t="s">
        <v>148</v>
      </c>
      <c r="R117" s="257"/>
    </row>
    <row r="118" spans="1:18" ht="11.25" customHeight="1">
      <c r="A118" s="274" t="s">
        <v>17</v>
      </c>
      <c r="B118" s="255"/>
      <c r="C118" s="275">
        <v>14584</v>
      </c>
      <c r="D118" s="276"/>
      <c r="E118" s="275">
        <v>329.505</v>
      </c>
      <c r="F118" s="276"/>
      <c r="G118" s="275">
        <v>14953</v>
      </c>
      <c r="H118" s="276" t="s">
        <v>187</v>
      </c>
      <c r="I118" s="275" t="s">
        <v>148</v>
      </c>
      <c r="J118" s="257"/>
      <c r="K118" s="275" t="s">
        <v>148</v>
      </c>
      <c r="L118" s="275"/>
      <c r="M118" s="275" t="s">
        <v>148</v>
      </c>
      <c r="N118" s="276"/>
      <c r="O118" s="275">
        <v>8355</v>
      </c>
      <c r="P118" s="276"/>
      <c r="Q118" s="275" t="s">
        <v>148</v>
      </c>
      <c r="R118" s="257"/>
    </row>
    <row r="119" spans="1:18" ht="11.25" customHeight="1">
      <c r="A119" s="274" t="s">
        <v>18</v>
      </c>
      <c r="B119" s="255"/>
      <c r="C119" s="275" t="s">
        <v>148</v>
      </c>
      <c r="D119" s="257"/>
      <c r="E119" s="275">
        <v>193.148</v>
      </c>
      <c r="F119" s="276"/>
      <c r="G119" s="275">
        <v>1.0740000000000001</v>
      </c>
      <c r="H119" s="276" t="s">
        <v>343</v>
      </c>
      <c r="I119" s="275" t="s">
        <v>148</v>
      </c>
      <c r="J119" s="257"/>
      <c r="K119" s="275" t="s">
        <v>148</v>
      </c>
      <c r="L119" s="275"/>
      <c r="M119" s="275" t="s">
        <v>148</v>
      </c>
      <c r="N119" s="257"/>
      <c r="O119" s="275">
        <v>7000</v>
      </c>
      <c r="P119" s="276" t="s">
        <v>153</v>
      </c>
      <c r="Q119" s="275" t="s">
        <v>148</v>
      </c>
      <c r="R119" s="257"/>
    </row>
    <row r="120" spans="1:18" ht="11.25" customHeight="1">
      <c r="A120" s="280" t="s">
        <v>19</v>
      </c>
      <c r="B120" s="255"/>
      <c r="C120" s="275" t="s">
        <v>148</v>
      </c>
      <c r="D120" s="257"/>
      <c r="E120" s="275">
        <v>400</v>
      </c>
      <c r="F120" s="276" t="s">
        <v>153</v>
      </c>
      <c r="G120" s="275" t="s">
        <v>148</v>
      </c>
      <c r="H120" s="275"/>
      <c r="I120" s="275" t="s">
        <v>148</v>
      </c>
      <c r="J120" s="257"/>
      <c r="K120" s="275" t="s">
        <v>148</v>
      </c>
      <c r="L120" s="275"/>
      <c r="M120" s="275" t="s">
        <v>148</v>
      </c>
      <c r="N120" s="257"/>
      <c r="O120" s="275" t="s">
        <v>148</v>
      </c>
      <c r="P120" s="276"/>
      <c r="Q120" s="275" t="s">
        <v>148</v>
      </c>
      <c r="R120" s="257"/>
    </row>
    <row r="121" spans="1:18" ht="11.25" customHeight="1">
      <c r="A121" s="274" t="s">
        <v>20</v>
      </c>
      <c r="B121" s="255"/>
      <c r="C121" s="275" t="s">
        <v>148</v>
      </c>
      <c r="D121" s="257"/>
      <c r="E121" s="275" t="s">
        <v>148</v>
      </c>
      <c r="F121" s="257"/>
      <c r="G121" s="275" t="s">
        <v>148</v>
      </c>
      <c r="H121" s="275"/>
      <c r="I121" s="275" t="s">
        <v>148</v>
      </c>
      <c r="J121" s="257"/>
      <c r="K121" s="275" t="s">
        <v>148</v>
      </c>
      <c r="L121" s="275"/>
      <c r="M121" s="275" t="s">
        <v>148</v>
      </c>
      <c r="N121" s="257"/>
      <c r="O121" s="275">
        <v>102000</v>
      </c>
      <c r="P121" s="276" t="s">
        <v>153</v>
      </c>
      <c r="Q121" s="275" t="s">
        <v>148</v>
      </c>
      <c r="R121" s="257"/>
    </row>
    <row r="122" spans="1:18" s="262" customFormat="1" ht="11.25" customHeight="1">
      <c r="A122" s="278" t="s">
        <v>21</v>
      </c>
      <c r="B122" s="255"/>
      <c r="C122" s="275" t="s">
        <v>148</v>
      </c>
      <c r="D122" s="257"/>
      <c r="E122" s="275">
        <v>260</v>
      </c>
      <c r="F122" s="276" t="s">
        <v>153</v>
      </c>
      <c r="G122" s="275" t="s">
        <v>148</v>
      </c>
      <c r="H122" s="275"/>
      <c r="I122" s="275" t="s">
        <v>148</v>
      </c>
      <c r="J122" s="257"/>
      <c r="K122" s="275" t="s">
        <v>148</v>
      </c>
      <c r="L122" s="275"/>
      <c r="M122" s="275" t="s">
        <v>148</v>
      </c>
      <c r="N122" s="257"/>
      <c r="O122" s="275" t="s">
        <v>148</v>
      </c>
      <c r="P122" s="275"/>
      <c r="Q122" s="275" t="s">
        <v>148</v>
      </c>
      <c r="R122" s="257"/>
    </row>
    <row r="123" spans="1:18" ht="11.25" customHeight="1">
      <c r="A123" s="278" t="s">
        <v>22</v>
      </c>
      <c r="B123" s="281"/>
      <c r="C123" s="282" t="s">
        <v>148</v>
      </c>
      <c r="D123" s="283"/>
      <c r="E123" s="282">
        <v>5400</v>
      </c>
      <c r="F123" s="276" t="s">
        <v>153</v>
      </c>
      <c r="G123" s="282" t="s">
        <v>148</v>
      </c>
      <c r="H123" s="282"/>
      <c r="I123" s="282" t="s">
        <v>148</v>
      </c>
      <c r="J123" s="283"/>
      <c r="K123" s="282" t="s">
        <v>148</v>
      </c>
      <c r="L123" s="282"/>
      <c r="M123" s="275" t="s">
        <v>148</v>
      </c>
      <c r="N123" s="283"/>
      <c r="O123" s="282" t="s">
        <v>148</v>
      </c>
      <c r="P123" s="282"/>
      <c r="Q123" s="282" t="s">
        <v>148</v>
      </c>
      <c r="R123" s="283"/>
    </row>
    <row r="124" spans="1:18" ht="11.25" customHeight="1">
      <c r="A124" s="274" t="s">
        <v>23</v>
      </c>
      <c r="B124" s="255"/>
      <c r="C124" s="275" t="s">
        <v>148</v>
      </c>
      <c r="D124" s="257"/>
      <c r="E124" s="275">
        <v>180</v>
      </c>
      <c r="F124" s="284" t="s">
        <v>344</v>
      </c>
      <c r="G124" s="275" t="s">
        <v>37</v>
      </c>
      <c r="H124" s="276"/>
      <c r="I124" s="275" t="s">
        <v>148</v>
      </c>
      <c r="J124" s="257"/>
      <c r="K124" s="275" t="s">
        <v>148</v>
      </c>
      <c r="L124" s="275"/>
      <c r="M124" s="275" t="s">
        <v>148</v>
      </c>
      <c r="N124" s="257"/>
      <c r="O124" s="275">
        <v>84425</v>
      </c>
      <c r="P124" s="276" t="s">
        <v>345</v>
      </c>
      <c r="Q124" s="275" t="s">
        <v>148</v>
      </c>
      <c r="R124" s="257"/>
    </row>
    <row r="125" spans="1:18" ht="11.25" customHeight="1">
      <c r="A125" s="274" t="s">
        <v>24</v>
      </c>
      <c r="B125" s="255"/>
      <c r="C125" s="275" t="s">
        <v>148</v>
      </c>
      <c r="D125" s="257"/>
      <c r="E125" s="275" t="s">
        <v>148</v>
      </c>
      <c r="F125" s="276"/>
      <c r="G125" s="282" t="s">
        <v>148</v>
      </c>
      <c r="H125" s="276"/>
      <c r="I125" s="275" t="s">
        <v>148</v>
      </c>
      <c r="J125" s="257"/>
      <c r="K125" s="275" t="s">
        <v>148</v>
      </c>
      <c r="L125" s="275"/>
      <c r="M125" s="275" t="s">
        <v>148</v>
      </c>
      <c r="N125" s="257"/>
      <c r="O125" s="275" t="s">
        <v>148</v>
      </c>
      <c r="P125" s="276"/>
      <c r="Q125" s="275" t="s">
        <v>148</v>
      </c>
      <c r="R125" s="257"/>
    </row>
    <row r="126" spans="1:18" ht="11.25" customHeight="1">
      <c r="A126" s="274" t="s">
        <v>25</v>
      </c>
      <c r="B126" s="255"/>
      <c r="C126" s="275" t="s">
        <v>148</v>
      </c>
      <c r="D126" s="257"/>
      <c r="E126" s="275">
        <v>3000</v>
      </c>
      <c r="F126" s="276" t="s">
        <v>346</v>
      </c>
      <c r="G126" s="275">
        <v>242.25899999999999</v>
      </c>
      <c r="H126" s="276" t="s">
        <v>343</v>
      </c>
      <c r="I126" s="275" t="s">
        <v>148</v>
      </c>
      <c r="J126" s="257"/>
      <c r="K126" s="275" t="s">
        <v>148</v>
      </c>
      <c r="L126" s="275"/>
      <c r="M126" s="275" t="s">
        <v>148</v>
      </c>
      <c r="N126" s="257"/>
      <c r="O126" s="275">
        <v>37202</v>
      </c>
      <c r="P126" s="276"/>
      <c r="Q126" s="275" t="s">
        <v>148</v>
      </c>
      <c r="R126" s="257"/>
    </row>
    <row r="127" spans="1:18" ht="11.25" customHeight="1">
      <c r="A127" s="274" t="s">
        <v>26</v>
      </c>
      <c r="B127" s="255"/>
      <c r="C127" s="275" t="s">
        <v>148</v>
      </c>
      <c r="D127" s="257"/>
      <c r="E127" s="275">
        <v>500</v>
      </c>
      <c r="F127" s="276"/>
      <c r="G127" s="275">
        <v>164.059</v>
      </c>
      <c r="H127" s="277" t="s">
        <v>347</v>
      </c>
      <c r="I127" s="275" t="s">
        <v>148</v>
      </c>
      <c r="J127" s="257"/>
      <c r="K127" s="275" t="s">
        <v>148</v>
      </c>
      <c r="L127" s="275"/>
      <c r="M127" s="275" t="s">
        <v>148</v>
      </c>
      <c r="N127" s="257"/>
      <c r="O127" s="275" t="s">
        <v>148</v>
      </c>
      <c r="P127" s="275"/>
      <c r="Q127" s="275" t="s">
        <v>148</v>
      </c>
      <c r="R127" s="257"/>
    </row>
    <row r="128" spans="1:18" ht="11.25" customHeight="1">
      <c r="A128" s="274" t="s">
        <v>28</v>
      </c>
      <c r="B128" s="255"/>
      <c r="C128" s="275" t="s">
        <v>148</v>
      </c>
      <c r="D128" s="257"/>
      <c r="E128" s="275">
        <v>5883</v>
      </c>
      <c r="F128" s="276"/>
      <c r="G128" s="275" t="s">
        <v>148</v>
      </c>
      <c r="H128" s="275"/>
      <c r="I128" s="275" t="s">
        <v>148</v>
      </c>
      <c r="J128" s="257"/>
      <c r="K128" s="275" t="s">
        <v>148</v>
      </c>
      <c r="L128" s="275"/>
      <c r="M128" s="275" t="s">
        <v>148</v>
      </c>
      <c r="N128" s="257"/>
      <c r="O128" s="275" t="s">
        <v>148</v>
      </c>
      <c r="P128" s="275"/>
      <c r="Q128" s="275" t="s">
        <v>148</v>
      </c>
      <c r="R128" s="257"/>
    </row>
    <row r="129" spans="1:18" ht="11.25" customHeight="1">
      <c r="A129" s="274" t="s">
        <v>29</v>
      </c>
      <c r="B129" s="255"/>
      <c r="C129" s="275" t="s">
        <v>148</v>
      </c>
      <c r="D129" s="257"/>
      <c r="E129" s="275" t="s">
        <v>148</v>
      </c>
      <c r="F129" s="257"/>
      <c r="G129" s="275">
        <v>346.017</v>
      </c>
      <c r="H129" s="276"/>
      <c r="I129" s="275" t="s">
        <v>148</v>
      </c>
      <c r="J129" s="257"/>
      <c r="K129" s="275" t="s">
        <v>148</v>
      </c>
      <c r="L129" s="275"/>
      <c r="M129" s="275" t="s">
        <v>148</v>
      </c>
      <c r="N129" s="257"/>
      <c r="O129" s="275" t="s">
        <v>148</v>
      </c>
      <c r="P129" s="275"/>
      <c r="Q129" s="275" t="s">
        <v>148</v>
      </c>
      <c r="R129" s="257"/>
    </row>
    <row r="130" spans="1:18" ht="11.25" customHeight="1">
      <c r="A130" s="274" t="s">
        <v>30</v>
      </c>
      <c r="B130" s="255"/>
      <c r="C130" s="275" t="s">
        <v>148</v>
      </c>
      <c r="D130" s="257"/>
      <c r="E130" s="275">
        <v>295.363</v>
      </c>
      <c r="F130" s="276" t="s">
        <v>348</v>
      </c>
      <c r="G130" s="275">
        <v>78.497</v>
      </c>
      <c r="H130" s="276" t="s">
        <v>349</v>
      </c>
      <c r="I130" s="275" t="s">
        <v>148</v>
      </c>
      <c r="J130" s="257"/>
      <c r="K130" s="275" t="s">
        <v>148</v>
      </c>
      <c r="L130" s="275"/>
      <c r="M130" s="275" t="s">
        <v>148</v>
      </c>
      <c r="N130" s="257"/>
      <c r="O130" s="275" t="s">
        <v>148</v>
      </c>
      <c r="P130" s="275"/>
      <c r="Q130" s="275" t="s">
        <v>148</v>
      </c>
      <c r="R130" s="257"/>
    </row>
    <row r="131" spans="1:18" ht="11.25" customHeight="1">
      <c r="A131" s="274" t="s">
        <v>31</v>
      </c>
      <c r="B131" s="255"/>
      <c r="C131" s="275" t="s">
        <v>148</v>
      </c>
      <c r="D131" s="257"/>
      <c r="E131" s="275">
        <v>240</v>
      </c>
      <c r="F131" s="276" t="s">
        <v>153</v>
      </c>
      <c r="G131" s="275" t="s">
        <v>148</v>
      </c>
      <c r="H131" s="275"/>
      <c r="I131" s="275">
        <v>5316</v>
      </c>
      <c r="J131" s="276"/>
      <c r="K131" s="275" t="s">
        <v>148</v>
      </c>
      <c r="L131" s="275"/>
      <c r="M131" s="275" t="s">
        <v>148</v>
      </c>
      <c r="N131" s="257"/>
      <c r="O131" s="275">
        <v>130</v>
      </c>
      <c r="P131" s="276"/>
      <c r="Q131" s="275" t="s">
        <v>148</v>
      </c>
      <c r="R131" s="257"/>
    </row>
    <row r="132" spans="1:18" ht="11.25" customHeight="1">
      <c r="A132" s="274" t="s">
        <v>32</v>
      </c>
      <c r="B132" s="255"/>
      <c r="C132" s="275" t="s">
        <v>148</v>
      </c>
      <c r="D132" s="257"/>
      <c r="E132" s="275">
        <v>450</v>
      </c>
      <c r="F132" s="276" t="s">
        <v>153</v>
      </c>
      <c r="G132" s="275" t="s">
        <v>148</v>
      </c>
      <c r="H132" s="275"/>
      <c r="I132" s="275" t="s">
        <v>148</v>
      </c>
      <c r="J132" s="257"/>
      <c r="K132" s="275" t="s">
        <v>148</v>
      </c>
      <c r="L132" s="275"/>
      <c r="M132" s="275">
        <v>120</v>
      </c>
      <c r="N132" s="276"/>
      <c r="O132" s="275" t="s">
        <v>148</v>
      </c>
      <c r="P132" s="275"/>
      <c r="Q132" s="275">
        <v>435</v>
      </c>
      <c r="R132" s="276"/>
    </row>
    <row r="133" spans="1:18" ht="11.25" customHeight="1">
      <c r="A133" s="274" t="s">
        <v>33</v>
      </c>
      <c r="B133" s="255"/>
      <c r="C133" s="275" t="s">
        <v>148</v>
      </c>
      <c r="D133" s="257"/>
      <c r="E133" s="275" t="s">
        <v>148</v>
      </c>
      <c r="F133" s="257"/>
      <c r="G133" s="275" t="s">
        <v>148</v>
      </c>
      <c r="H133" s="275"/>
      <c r="I133" s="275" t="s">
        <v>148</v>
      </c>
      <c r="J133" s="257"/>
      <c r="K133" s="275" t="s">
        <v>148</v>
      </c>
      <c r="L133" s="276"/>
      <c r="M133" s="275" t="s">
        <v>148</v>
      </c>
      <c r="N133" s="257"/>
      <c r="O133" s="275" t="s">
        <v>148</v>
      </c>
      <c r="P133" s="275"/>
      <c r="Q133" s="275" t="s">
        <v>148</v>
      </c>
      <c r="R133" s="257"/>
    </row>
    <row r="134" spans="1:18" ht="11.25" customHeight="1">
      <c r="A134" s="274" t="s">
        <v>34</v>
      </c>
      <c r="B134" s="255"/>
      <c r="C134" s="275" t="s">
        <v>148</v>
      </c>
      <c r="D134" s="257"/>
      <c r="E134" s="275">
        <v>770</v>
      </c>
      <c r="F134" s="276" t="s">
        <v>153</v>
      </c>
      <c r="G134" s="275" t="s">
        <v>148</v>
      </c>
      <c r="H134" s="275"/>
      <c r="I134" s="275" t="s">
        <v>148</v>
      </c>
      <c r="J134" s="257"/>
      <c r="K134" s="275" t="s">
        <v>148</v>
      </c>
      <c r="L134" s="275"/>
      <c r="M134" s="275" t="s">
        <v>148</v>
      </c>
      <c r="N134" s="257"/>
      <c r="O134" s="275">
        <v>2200</v>
      </c>
      <c r="P134" s="275"/>
      <c r="Q134" s="275" t="s">
        <v>148</v>
      </c>
      <c r="R134" s="257"/>
    </row>
    <row r="135" spans="1:18" ht="11.25" customHeight="1">
      <c r="A135" s="274" t="s">
        <v>35</v>
      </c>
      <c r="B135" s="255"/>
      <c r="C135" s="275" t="s">
        <v>148</v>
      </c>
      <c r="D135" s="257"/>
      <c r="E135" s="275" t="s">
        <v>148</v>
      </c>
      <c r="F135" s="276"/>
      <c r="G135" s="275" t="s">
        <v>148</v>
      </c>
      <c r="H135" s="275"/>
      <c r="I135" s="275" t="s">
        <v>148</v>
      </c>
      <c r="J135" s="257"/>
      <c r="K135" s="275" t="s">
        <v>148</v>
      </c>
      <c r="L135" s="275"/>
      <c r="M135" s="275" t="s">
        <v>148</v>
      </c>
      <c r="N135" s="257"/>
      <c r="O135" s="275" t="s">
        <v>148</v>
      </c>
      <c r="P135" s="275"/>
      <c r="Q135" s="275" t="s">
        <v>148</v>
      </c>
    </row>
    <row r="136" spans="1:18" ht="11.25" customHeight="1">
      <c r="A136" s="274" t="s">
        <v>38</v>
      </c>
      <c r="B136" s="255"/>
      <c r="C136" s="275" t="s">
        <v>148</v>
      </c>
      <c r="D136" s="257"/>
      <c r="E136" s="275">
        <v>1502</v>
      </c>
      <c r="F136" s="276"/>
      <c r="G136" s="275" t="s">
        <v>148</v>
      </c>
      <c r="H136" s="275"/>
      <c r="I136" s="275" t="s">
        <v>148</v>
      </c>
      <c r="J136" s="257"/>
      <c r="K136" s="275" t="s">
        <v>148</v>
      </c>
      <c r="L136" s="275"/>
      <c r="M136" s="275">
        <v>7900</v>
      </c>
      <c r="N136" s="276" t="s">
        <v>153</v>
      </c>
      <c r="O136" s="275" t="s">
        <v>148</v>
      </c>
      <c r="P136" s="275"/>
      <c r="Q136" s="275" t="s">
        <v>148</v>
      </c>
    </row>
    <row r="137" spans="1:18" ht="11.25" customHeight="1">
      <c r="A137" s="278" t="s">
        <v>39</v>
      </c>
      <c r="B137" s="281"/>
      <c r="C137" s="282">
        <v>156292</v>
      </c>
      <c r="D137" s="284"/>
      <c r="E137" s="282">
        <v>731</v>
      </c>
      <c r="F137" s="283"/>
      <c r="G137" s="275">
        <v>1917.69</v>
      </c>
      <c r="H137" s="282"/>
      <c r="I137" s="282" t="s">
        <v>148</v>
      </c>
      <c r="J137" s="283"/>
      <c r="K137" s="275" t="s">
        <v>148</v>
      </c>
      <c r="L137" s="282"/>
      <c r="M137" s="282" t="s">
        <v>148</v>
      </c>
      <c r="N137" s="283"/>
      <c r="O137" s="282" t="s">
        <v>148</v>
      </c>
      <c r="P137" s="282"/>
      <c r="Q137" s="282">
        <v>3838</v>
      </c>
    </row>
    <row r="138" spans="1:18" ht="11.25" customHeight="1">
      <c r="A138" s="274" t="s">
        <v>40</v>
      </c>
      <c r="B138" s="256"/>
      <c r="C138" s="285" t="s">
        <v>148</v>
      </c>
      <c r="D138" s="260"/>
      <c r="E138" s="285">
        <v>21.052</v>
      </c>
      <c r="F138" s="276"/>
      <c r="G138" s="285" t="s">
        <v>148</v>
      </c>
      <c r="H138" s="285"/>
      <c r="I138" s="285" t="s">
        <v>148</v>
      </c>
      <c r="J138" s="260"/>
      <c r="K138" s="275" t="s">
        <v>148</v>
      </c>
      <c r="L138" s="285"/>
      <c r="M138" s="285">
        <v>255.93600000000001</v>
      </c>
      <c r="N138" s="276"/>
      <c r="O138" s="285">
        <v>6256</v>
      </c>
      <c r="P138" s="317" t="s">
        <v>186</v>
      </c>
      <c r="Q138" s="285">
        <v>4800</v>
      </c>
      <c r="R138" s="276"/>
    </row>
    <row r="139" spans="1:18" ht="11.25" customHeight="1">
      <c r="A139" s="274" t="s">
        <v>185</v>
      </c>
      <c r="B139" s="255"/>
      <c r="C139" s="275" t="s">
        <v>148</v>
      </c>
      <c r="D139" s="257"/>
      <c r="E139" s="275">
        <v>19800</v>
      </c>
      <c r="F139" s="276"/>
      <c r="G139" s="275" t="s">
        <v>148</v>
      </c>
      <c r="H139" s="275"/>
      <c r="I139" s="275" t="s">
        <v>148</v>
      </c>
      <c r="J139" s="257"/>
      <c r="K139" s="275" t="s">
        <v>148</v>
      </c>
      <c r="L139" s="275"/>
      <c r="M139" s="285">
        <v>100</v>
      </c>
      <c r="N139" s="276"/>
      <c r="O139" s="275">
        <v>798542</v>
      </c>
      <c r="P139" s="276" t="s">
        <v>184</v>
      </c>
      <c r="Q139" s="275" t="s">
        <v>148</v>
      </c>
      <c r="R139" s="257"/>
    </row>
    <row r="140" spans="1:18" ht="11.25" customHeight="1">
      <c r="A140" s="287" t="s">
        <v>42</v>
      </c>
      <c r="B140" s="256"/>
      <c r="C140" s="285" t="s">
        <v>148</v>
      </c>
      <c r="D140" s="260"/>
      <c r="E140" s="285" t="s">
        <v>148</v>
      </c>
      <c r="F140" s="286"/>
      <c r="G140" s="285" t="s">
        <v>148</v>
      </c>
      <c r="H140" s="285"/>
      <c r="I140" s="285" t="s">
        <v>148</v>
      </c>
      <c r="J140" s="260"/>
      <c r="K140" s="285" t="s">
        <v>148</v>
      </c>
      <c r="L140" s="285"/>
      <c r="M140" s="285" t="s">
        <v>148</v>
      </c>
      <c r="N140" s="260"/>
      <c r="O140" s="285" t="s">
        <v>148</v>
      </c>
      <c r="P140" s="285"/>
      <c r="Q140" s="285" t="s">
        <v>148</v>
      </c>
      <c r="R140" s="260"/>
    </row>
    <row r="141" spans="1:18" ht="11.25" customHeight="1">
      <c r="A141" s="274" t="s">
        <v>43</v>
      </c>
      <c r="B141" s="256"/>
      <c r="C141" s="285" t="s">
        <v>148</v>
      </c>
      <c r="D141" s="260"/>
      <c r="E141" s="285">
        <v>140</v>
      </c>
      <c r="F141" s="286" t="s">
        <v>153</v>
      </c>
      <c r="G141" s="285" t="s">
        <v>148</v>
      </c>
      <c r="H141" s="285"/>
      <c r="I141" s="285" t="s">
        <v>148</v>
      </c>
      <c r="J141" s="260"/>
      <c r="K141" s="285" t="s">
        <v>148</v>
      </c>
      <c r="L141" s="285"/>
      <c r="M141" s="285" t="s">
        <v>148</v>
      </c>
      <c r="N141" s="260"/>
      <c r="O141" s="285" t="s">
        <v>148</v>
      </c>
      <c r="P141" s="285"/>
      <c r="Q141" s="285" t="s">
        <v>148</v>
      </c>
      <c r="R141" s="260"/>
    </row>
    <row r="142" spans="1:18" ht="11.25" customHeight="1">
      <c r="A142" s="274" t="s">
        <v>45</v>
      </c>
      <c r="B142" s="256"/>
      <c r="C142" s="285" t="s">
        <v>148</v>
      </c>
      <c r="D142" s="260"/>
      <c r="E142" s="285">
        <v>4899</v>
      </c>
      <c r="F142" s="286"/>
      <c r="G142" s="285" t="s">
        <v>148</v>
      </c>
      <c r="H142" s="285"/>
      <c r="I142" s="285" t="s">
        <v>148</v>
      </c>
      <c r="J142" s="260"/>
      <c r="K142" s="285">
        <v>806</v>
      </c>
      <c r="L142" s="286"/>
      <c r="M142" s="285" t="s">
        <v>148</v>
      </c>
      <c r="N142" s="260"/>
      <c r="O142" s="285">
        <v>192</v>
      </c>
      <c r="P142" s="317" t="s">
        <v>350</v>
      </c>
      <c r="Q142" s="285" t="s">
        <v>148</v>
      </c>
      <c r="R142" s="260"/>
    </row>
    <row r="143" spans="1:18" ht="11.25" customHeight="1">
      <c r="A143" s="452" t="s">
        <v>183</v>
      </c>
      <c r="B143" s="452"/>
      <c r="C143" s="452"/>
      <c r="D143" s="452"/>
      <c r="E143" s="452"/>
      <c r="F143" s="452"/>
      <c r="G143" s="452"/>
      <c r="H143" s="452"/>
      <c r="I143" s="452"/>
      <c r="J143" s="452"/>
      <c r="K143" s="452"/>
      <c r="L143" s="452"/>
      <c r="M143" s="452"/>
      <c r="N143" s="452"/>
      <c r="O143" s="452"/>
      <c r="P143" s="452"/>
      <c r="Q143" s="452"/>
      <c r="R143" s="452"/>
    </row>
    <row r="144" spans="1:18" ht="11.25" customHeight="1">
      <c r="A144" s="456"/>
      <c r="B144" s="456"/>
      <c r="C144" s="456"/>
      <c r="D144" s="456"/>
      <c r="E144" s="456"/>
      <c r="F144" s="456"/>
      <c r="G144" s="456"/>
      <c r="H144" s="456"/>
      <c r="I144" s="456"/>
      <c r="J144" s="456"/>
      <c r="K144" s="456"/>
      <c r="L144" s="456"/>
      <c r="M144" s="456"/>
      <c r="N144" s="456"/>
      <c r="O144" s="456"/>
      <c r="P144" s="456"/>
      <c r="Q144" s="456"/>
      <c r="R144" s="456"/>
    </row>
    <row r="145" spans="1:18" ht="11.25" customHeight="1">
      <c r="A145" s="437" t="s">
        <v>129</v>
      </c>
      <c r="B145" s="437"/>
      <c r="C145" s="437"/>
      <c r="D145" s="437"/>
      <c r="E145" s="437"/>
      <c r="F145" s="437"/>
      <c r="G145" s="437"/>
      <c r="H145" s="437"/>
      <c r="I145" s="437"/>
      <c r="J145" s="437"/>
      <c r="K145" s="437"/>
      <c r="L145" s="437"/>
      <c r="M145" s="437"/>
      <c r="N145" s="437"/>
      <c r="O145" s="437"/>
      <c r="P145" s="437"/>
      <c r="Q145" s="437"/>
      <c r="R145" s="437"/>
    </row>
    <row r="146" spans="1:18" ht="12.6" customHeight="1">
      <c r="A146" s="437" t="s">
        <v>423</v>
      </c>
      <c r="B146" s="437"/>
      <c r="C146" s="437"/>
      <c r="D146" s="437"/>
      <c r="E146" s="437"/>
      <c r="F146" s="437"/>
      <c r="G146" s="437"/>
      <c r="H146" s="437"/>
      <c r="I146" s="437"/>
      <c r="J146" s="437"/>
      <c r="K146" s="437"/>
      <c r="L146" s="437"/>
      <c r="M146" s="437"/>
      <c r="N146" s="437"/>
      <c r="O146" s="437"/>
      <c r="P146" s="437"/>
      <c r="Q146" s="437"/>
      <c r="R146" s="437"/>
    </row>
    <row r="147" spans="1:18" ht="11.25" customHeight="1">
      <c r="A147" s="455"/>
      <c r="B147" s="455"/>
      <c r="C147" s="455"/>
      <c r="D147" s="455"/>
      <c r="E147" s="455"/>
      <c r="F147" s="455"/>
      <c r="G147" s="455"/>
      <c r="H147" s="455"/>
      <c r="I147" s="455"/>
      <c r="J147" s="455"/>
      <c r="K147" s="455"/>
      <c r="L147" s="455"/>
      <c r="M147" s="455"/>
      <c r="N147" s="455"/>
      <c r="O147" s="455"/>
      <c r="P147" s="455"/>
      <c r="Q147" s="455"/>
      <c r="R147" s="455"/>
    </row>
    <row r="148" spans="1:18" ht="11.25" customHeight="1">
      <c r="A148" s="437" t="s">
        <v>182</v>
      </c>
      <c r="B148" s="437"/>
      <c r="C148" s="437"/>
      <c r="D148" s="437"/>
      <c r="E148" s="437"/>
      <c r="F148" s="437"/>
      <c r="G148" s="437"/>
      <c r="H148" s="437"/>
      <c r="I148" s="437"/>
      <c r="J148" s="437"/>
      <c r="K148" s="437"/>
      <c r="L148" s="437"/>
      <c r="M148" s="437"/>
      <c r="N148" s="437"/>
      <c r="O148" s="437"/>
      <c r="P148" s="437"/>
      <c r="Q148" s="437"/>
      <c r="R148" s="437"/>
    </row>
    <row r="149" spans="1:18" ht="11.25" customHeight="1">
      <c r="A149" s="449"/>
      <c r="B149" s="449"/>
      <c r="C149" s="449"/>
      <c r="D149" s="449"/>
      <c r="E149" s="449"/>
      <c r="F149" s="449"/>
      <c r="G149" s="449"/>
      <c r="H149" s="449"/>
      <c r="I149" s="449"/>
      <c r="J149" s="449"/>
      <c r="K149" s="449"/>
      <c r="L149" s="449"/>
      <c r="M149" s="449"/>
      <c r="N149" s="449"/>
      <c r="O149" s="449"/>
      <c r="P149" s="449"/>
      <c r="Q149" s="449"/>
      <c r="R149" s="449"/>
    </row>
    <row r="150" spans="1:18" ht="11.25" customHeight="1">
      <c r="A150" s="256"/>
      <c r="B150" s="256"/>
      <c r="C150" s="261" t="s">
        <v>181</v>
      </c>
      <c r="D150" s="260"/>
      <c r="L150" s="260"/>
      <c r="M150" s="450" t="s">
        <v>337</v>
      </c>
      <c r="N150" s="450"/>
      <c r="O150" s="450"/>
      <c r="P150" s="450"/>
      <c r="Q150" s="450"/>
      <c r="R150" s="450"/>
    </row>
    <row r="151" spans="1:18" ht="11.25" customHeight="1">
      <c r="A151" s="256"/>
      <c r="B151" s="256"/>
      <c r="C151" s="272" t="s">
        <v>180</v>
      </c>
      <c r="D151" s="260"/>
      <c r="E151" s="451" t="s">
        <v>179</v>
      </c>
      <c r="F151" s="451"/>
      <c r="G151" s="451"/>
      <c r="H151" s="451"/>
      <c r="I151" s="451"/>
      <c r="J151" s="451"/>
      <c r="K151" s="451"/>
      <c r="L151" s="260"/>
      <c r="M151" s="307"/>
      <c r="N151" s="254"/>
      <c r="O151" s="289" t="s">
        <v>178</v>
      </c>
      <c r="P151" s="289"/>
      <c r="Q151" s="307"/>
      <c r="R151" s="260"/>
    </row>
    <row r="152" spans="1:18" ht="11.25" customHeight="1">
      <c r="A152" s="256"/>
      <c r="B152" s="256"/>
      <c r="C152" s="259" t="s">
        <v>177</v>
      </c>
      <c r="E152" s="308"/>
      <c r="F152" s="256"/>
      <c r="G152" s="254" t="s">
        <v>176</v>
      </c>
      <c r="H152" s="260"/>
      <c r="I152" s="308"/>
      <c r="J152" s="256"/>
      <c r="K152" s="260"/>
      <c r="L152" s="261"/>
      <c r="M152" s="307"/>
      <c r="N152" s="254"/>
      <c r="O152" s="261" t="s">
        <v>175</v>
      </c>
      <c r="P152" s="289"/>
      <c r="Q152" s="307"/>
      <c r="R152" s="260"/>
    </row>
    <row r="153" spans="1:18" ht="11.25" customHeight="1">
      <c r="A153" s="256"/>
      <c r="B153" s="256"/>
      <c r="C153" s="259" t="s">
        <v>174</v>
      </c>
      <c r="E153" s="309"/>
      <c r="F153" s="310"/>
      <c r="G153" s="259" t="s">
        <v>173</v>
      </c>
      <c r="H153" s="289"/>
      <c r="I153" s="307"/>
      <c r="J153" s="254"/>
      <c r="K153" s="311" t="s">
        <v>172</v>
      </c>
      <c r="L153" s="260"/>
      <c r="M153" s="311" t="s">
        <v>171</v>
      </c>
      <c r="N153" s="254"/>
      <c r="O153" s="289" t="s">
        <v>170</v>
      </c>
      <c r="P153" s="289"/>
      <c r="Q153" s="288" t="s">
        <v>169</v>
      </c>
    </row>
    <row r="154" spans="1:18" ht="12.6" customHeight="1">
      <c r="A154" s="255"/>
      <c r="B154" s="255"/>
      <c r="C154" s="259" t="s">
        <v>168</v>
      </c>
      <c r="E154" s="289" t="s">
        <v>167</v>
      </c>
      <c r="F154" s="289"/>
      <c r="G154" s="289" t="s">
        <v>166</v>
      </c>
      <c r="H154" s="289"/>
      <c r="I154" s="259" t="s">
        <v>165</v>
      </c>
      <c r="J154" s="289"/>
      <c r="K154" s="311" t="s">
        <v>164</v>
      </c>
      <c r="L154" s="260"/>
      <c r="M154" s="307" t="s">
        <v>163</v>
      </c>
      <c r="N154" s="254"/>
      <c r="O154" s="289" t="s">
        <v>162</v>
      </c>
      <c r="P154" s="289"/>
      <c r="Q154" s="312" t="s">
        <v>161</v>
      </c>
    </row>
    <row r="155" spans="1:18" ht="12.6" customHeight="1">
      <c r="A155" s="268" t="s">
        <v>3</v>
      </c>
      <c r="B155" s="269"/>
      <c r="C155" s="273" t="s">
        <v>156</v>
      </c>
      <c r="D155" s="313"/>
      <c r="E155" s="314" t="s">
        <v>160</v>
      </c>
      <c r="F155" s="273"/>
      <c r="G155" s="272" t="s">
        <v>338</v>
      </c>
      <c r="H155" s="270"/>
      <c r="I155" s="270" t="s">
        <v>156</v>
      </c>
      <c r="J155" s="270"/>
      <c r="K155" s="270" t="s">
        <v>159</v>
      </c>
      <c r="L155" s="270"/>
      <c r="M155" s="315" t="s">
        <v>158</v>
      </c>
      <c r="N155" s="273"/>
      <c r="O155" s="272" t="s">
        <v>157</v>
      </c>
      <c r="P155" s="270"/>
      <c r="Q155" s="316" t="s">
        <v>156</v>
      </c>
      <c r="R155" s="313"/>
    </row>
    <row r="156" spans="1:18" ht="11.25" customHeight="1">
      <c r="A156" s="274" t="s">
        <v>46</v>
      </c>
      <c r="B156" s="256"/>
      <c r="C156" s="285" t="s">
        <v>148</v>
      </c>
      <c r="D156" s="260"/>
      <c r="E156" s="285" t="s">
        <v>148</v>
      </c>
      <c r="F156" s="286"/>
      <c r="G156" s="285" t="s">
        <v>148</v>
      </c>
      <c r="H156" s="285"/>
      <c r="I156" s="285" t="s">
        <v>148</v>
      </c>
      <c r="J156" s="260"/>
      <c r="K156" s="285" t="s">
        <v>148</v>
      </c>
      <c r="L156" s="286"/>
      <c r="M156" s="285" t="s">
        <v>148</v>
      </c>
      <c r="N156" s="260"/>
      <c r="O156" s="285" t="s">
        <v>148</v>
      </c>
      <c r="P156" s="285"/>
      <c r="Q156" s="285" t="s">
        <v>148</v>
      </c>
      <c r="R156" s="260"/>
    </row>
    <row r="157" spans="1:18" ht="11.25" customHeight="1">
      <c r="A157" s="274" t="s">
        <v>47</v>
      </c>
      <c r="B157" s="255"/>
      <c r="C157" s="275" t="s">
        <v>148</v>
      </c>
      <c r="D157" s="257"/>
      <c r="E157" s="275">
        <v>336.3</v>
      </c>
      <c r="F157" s="276" t="s">
        <v>155</v>
      </c>
      <c r="G157" s="275">
        <v>620.18100000000004</v>
      </c>
      <c r="H157" s="277" t="s">
        <v>351</v>
      </c>
      <c r="I157" s="275" t="s">
        <v>148</v>
      </c>
      <c r="J157" s="257"/>
      <c r="K157" s="275" t="s">
        <v>148</v>
      </c>
      <c r="L157" s="275"/>
      <c r="M157" s="275" t="s">
        <v>148</v>
      </c>
      <c r="N157" s="257"/>
      <c r="O157" s="275" t="s">
        <v>148</v>
      </c>
      <c r="P157" s="275"/>
      <c r="Q157" s="275" t="s">
        <v>148</v>
      </c>
      <c r="R157" s="257"/>
    </row>
    <row r="158" spans="1:18" ht="11.25" customHeight="1">
      <c r="A158" s="274" t="s">
        <v>48</v>
      </c>
      <c r="B158" s="255"/>
      <c r="C158" s="275" t="s">
        <v>148</v>
      </c>
      <c r="D158" s="276"/>
      <c r="E158" s="275" t="s">
        <v>148</v>
      </c>
      <c r="F158" s="276"/>
      <c r="G158" s="275" t="s">
        <v>148</v>
      </c>
      <c r="H158" s="276"/>
      <c r="I158" s="275" t="s">
        <v>148</v>
      </c>
      <c r="J158" s="257"/>
      <c r="K158" s="275" t="s">
        <v>148</v>
      </c>
      <c r="L158" s="276"/>
      <c r="M158" s="275" t="s">
        <v>148</v>
      </c>
      <c r="N158" s="276"/>
      <c r="O158" s="275" t="s">
        <v>148</v>
      </c>
      <c r="P158" s="276"/>
      <c r="Q158" s="275" t="s">
        <v>148</v>
      </c>
      <c r="R158" s="257"/>
    </row>
    <row r="159" spans="1:18" ht="11.25" customHeight="1">
      <c r="A159" s="274" t="s">
        <v>49</v>
      </c>
      <c r="B159" s="255"/>
      <c r="C159" s="275">
        <v>26141</v>
      </c>
      <c r="D159" s="276"/>
      <c r="E159" s="275">
        <v>12070</v>
      </c>
      <c r="F159" s="276"/>
      <c r="G159" s="275">
        <v>8060</v>
      </c>
      <c r="H159" s="276"/>
      <c r="I159" s="275" t="s">
        <v>148</v>
      </c>
      <c r="J159" s="257"/>
      <c r="K159" s="275">
        <v>2011</v>
      </c>
      <c r="L159" s="276"/>
      <c r="M159" s="275">
        <v>261399</v>
      </c>
      <c r="N159" s="276"/>
      <c r="O159" s="275" t="s">
        <v>148</v>
      </c>
      <c r="P159" s="276"/>
      <c r="Q159" s="275">
        <v>668</v>
      </c>
      <c r="R159" s="276"/>
    </row>
    <row r="160" spans="1:18" ht="11.25" customHeight="1">
      <c r="A160" s="274" t="s">
        <v>50</v>
      </c>
      <c r="B160" s="255"/>
      <c r="C160" s="275" t="s">
        <v>148</v>
      </c>
      <c r="D160" s="276"/>
      <c r="E160" s="275" t="s">
        <v>148</v>
      </c>
      <c r="F160" s="276"/>
      <c r="G160" s="275" t="s">
        <v>148</v>
      </c>
      <c r="H160" s="276"/>
      <c r="I160" s="275" t="s">
        <v>148</v>
      </c>
      <c r="J160" s="257"/>
      <c r="K160" s="275" t="s">
        <v>148</v>
      </c>
      <c r="L160" s="276"/>
      <c r="M160" s="275" t="s">
        <v>148</v>
      </c>
      <c r="N160" s="276"/>
      <c r="O160" s="275">
        <v>58035</v>
      </c>
      <c r="P160" s="276"/>
      <c r="Q160" s="275" t="s">
        <v>148</v>
      </c>
      <c r="R160" s="276"/>
    </row>
    <row r="161" spans="1:18" ht="11.25" customHeight="1">
      <c r="A161" s="278" t="s">
        <v>51</v>
      </c>
      <c r="B161" s="255"/>
      <c r="C161" s="275">
        <v>21</v>
      </c>
      <c r="D161" s="276" t="s">
        <v>153</v>
      </c>
      <c r="E161" s="275">
        <v>3477.7</v>
      </c>
      <c r="F161" s="276"/>
      <c r="G161" s="275" t="s">
        <v>148</v>
      </c>
      <c r="H161" s="275"/>
      <c r="I161" s="275" t="s">
        <v>148</v>
      </c>
      <c r="J161" s="257"/>
      <c r="K161" s="275" t="s">
        <v>148</v>
      </c>
      <c r="L161" s="275"/>
      <c r="M161" s="275" t="s">
        <v>148</v>
      </c>
      <c r="N161" s="257"/>
      <c r="O161" s="275">
        <v>42400</v>
      </c>
      <c r="P161" s="276"/>
      <c r="Q161" s="275" t="s">
        <v>148</v>
      </c>
      <c r="R161" s="257"/>
    </row>
    <row r="162" spans="1:18" ht="11.25" customHeight="1">
      <c r="A162" s="274" t="s">
        <v>52</v>
      </c>
      <c r="B162" s="255"/>
      <c r="C162" s="275" t="s">
        <v>148</v>
      </c>
      <c r="D162" s="257"/>
      <c r="E162" s="275" t="s">
        <v>148</v>
      </c>
      <c r="F162" s="257"/>
      <c r="G162" s="275" t="s">
        <v>148</v>
      </c>
      <c r="H162" s="275"/>
      <c r="I162" s="275" t="s">
        <v>148</v>
      </c>
      <c r="J162" s="257"/>
      <c r="K162" s="275" t="s">
        <v>148</v>
      </c>
      <c r="L162" s="275"/>
      <c r="M162" s="275">
        <v>177.93100000000001</v>
      </c>
      <c r="N162" s="276"/>
      <c r="O162" s="275" t="s">
        <v>148</v>
      </c>
      <c r="P162" s="275"/>
      <c r="Q162" s="275" t="s">
        <v>148</v>
      </c>
      <c r="R162" s="257"/>
    </row>
    <row r="163" spans="1:18" ht="11.25" customHeight="1">
      <c r="A163" s="274" t="s">
        <v>53</v>
      </c>
      <c r="B163" s="255"/>
      <c r="C163" s="275" t="s">
        <v>148</v>
      </c>
      <c r="D163" s="257"/>
      <c r="E163" s="275">
        <v>2809</v>
      </c>
      <c r="F163" s="257"/>
      <c r="G163" s="275">
        <v>252.875</v>
      </c>
      <c r="H163" s="276" t="s">
        <v>352</v>
      </c>
      <c r="I163" s="275" t="s">
        <v>148</v>
      </c>
      <c r="J163" s="257"/>
      <c r="K163" s="275">
        <v>20</v>
      </c>
      <c r="L163" s="276" t="s">
        <v>153</v>
      </c>
      <c r="M163" s="275">
        <v>254.45599999999999</v>
      </c>
      <c r="N163" s="257"/>
      <c r="O163" s="275" t="s">
        <v>148</v>
      </c>
      <c r="P163" s="275"/>
      <c r="Q163" s="275" t="s">
        <v>148</v>
      </c>
      <c r="R163" s="257"/>
    </row>
    <row r="164" spans="1:18" ht="11.25" customHeight="1">
      <c r="A164" s="274" t="s">
        <v>54</v>
      </c>
      <c r="B164" s="255"/>
      <c r="C164" s="275" t="s">
        <v>148</v>
      </c>
      <c r="D164" s="257"/>
      <c r="E164" s="275">
        <v>1677</v>
      </c>
      <c r="F164" s="276" t="s">
        <v>154</v>
      </c>
      <c r="G164" s="318" t="s">
        <v>353</v>
      </c>
      <c r="H164" s="275"/>
      <c r="I164" s="275" t="s">
        <v>148</v>
      </c>
      <c r="J164" s="257"/>
      <c r="K164" s="275">
        <v>1086</v>
      </c>
      <c r="L164" s="275"/>
      <c r="M164" s="275" t="s">
        <v>148</v>
      </c>
      <c r="N164" s="257"/>
      <c r="O164" s="275" t="s">
        <v>148</v>
      </c>
      <c r="P164" s="275"/>
      <c r="Q164" s="275" t="s">
        <v>148</v>
      </c>
      <c r="R164" s="257"/>
    </row>
    <row r="165" spans="1:18" ht="11.25" customHeight="1">
      <c r="A165" s="274" t="s">
        <v>55</v>
      </c>
      <c r="B165" s="255"/>
      <c r="C165" s="275" t="s">
        <v>148</v>
      </c>
      <c r="D165" s="257"/>
      <c r="E165" s="275">
        <v>2141</v>
      </c>
      <c r="F165" s="276"/>
      <c r="G165" s="275" t="s">
        <v>148</v>
      </c>
      <c r="H165" s="275"/>
      <c r="I165" s="275" t="s">
        <v>148</v>
      </c>
      <c r="J165" s="257"/>
      <c r="K165" s="275" t="s">
        <v>148</v>
      </c>
      <c r="L165" s="275"/>
      <c r="M165" s="275" t="s">
        <v>148</v>
      </c>
      <c r="N165" s="257"/>
      <c r="O165" s="275" t="s">
        <v>148</v>
      </c>
      <c r="P165" s="275"/>
      <c r="Q165" s="275" t="s">
        <v>148</v>
      </c>
      <c r="R165" s="257"/>
    </row>
    <row r="166" spans="1:18" ht="11.25" customHeight="1">
      <c r="A166" s="274" t="s">
        <v>56</v>
      </c>
      <c r="B166" s="255"/>
      <c r="C166" s="275" t="s">
        <v>148</v>
      </c>
      <c r="D166" s="257"/>
      <c r="E166" s="275">
        <v>2190</v>
      </c>
      <c r="F166" s="276"/>
      <c r="G166" s="275" t="s">
        <v>148</v>
      </c>
      <c r="H166" s="275"/>
      <c r="I166" s="275" t="s">
        <v>148</v>
      </c>
      <c r="J166" s="257"/>
      <c r="K166" s="275" t="s">
        <v>148</v>
      </c>
      <c r="L166" s="275"/>
      <c r="M166" s="275">
        <v>159</v>
      </c>
      <c r="N166" s="276"/>
      <c r="O166" s="275" t="s">
        <v>148</v>
      </c>
      <c r="P166" s="275"/>
      <c r="Q166" s="275" t="s">
        <v>148</v>
      </c>
      <c r="R166" s="257"/>
    </row>
    <row r="167" spans="1:18" ht="11.25" customHeight="1">
      <c r="A167" s="278" t="s">
        <v>152</v>
      </c>
      <c r="B167" s="281"/>
      <c r="C167" s="290" t="s">
        <v>148</v>
      </c>
      <c r="D167" s="291"/>
      <c r="E167" s="293">
        <v>1300</v>
      </c>
      <c r="F167" s="292"/>
      <c r="G167" s="293">
        <v>4771.6369999999997</v>
      </c>
      <c r="H167" s="319">
        <v>10</v>
      </c>
      <c r="I167" s="290">
        <v>6853</v>
      </c>
      <c r="J167" s="292">
        <v>10</v>
      </c>
      <c r="K167" s="290">
        <v>9</v>
      </c>
      <c r="L167" s="292"/>
      <c r="M167" s="290">
        <v>5783</v>
      </c>
      <c r="N167" s="319">
        <v>10</v>
      </c>
      <c r="O167" s="290" t="s">
        <v>148</v>
      </c>
      <c r="P167" s="290"/>
      <c r="Q167" s="290" t="s">
        <v>148</v>
      </c>
      <c r="R167" s="271"/>
    </row>
    <row r="168" spans="1:18" ht="11.25" customHeight="1">
      <c r="A168" s="294" t="s">
        <v>151</v>
      </c>
      <c r="B168" s="255"/>
      <c r="C168" s="275">
        <v>262000</v>
      </c>
      <c r="D168" s="257"/>
      <c r="E168" s="275">
        <v>77100</v>
      </c>
      <c r="F168" s="257"/>
      <c r="G168" s="275">
        <f>SUM(G108:G142,G156:G167)</f>
        <v>64964.170000000006</v>
      </c>
      <c r="H168" s="275"/>
      <c r="I168" s="275">
        <f>SUM(I108:I142,I156:I167)</f>
        <v>12169</v>
      </c>
      <c r="J168" s="257"/>
      <c r="K168" s="275">
        <v>4000</v>
      </c>
      <c r="L168" s="275"/>
      <c r="M168" s="282">
        <v>278000</v>
      </c>
      <c r="N168" s="257"/>
      <c r="O168" s="275">
        <v>1920000</v>
      </c>
      <c r="P168" s="275"/>
      <c r="Q168" s="275">
        <v>9740</v>
      </c>
      <c r="R168" s="257"/>
    </row>
    <row r="169" spans="1:18" ht="11.25" customHeight="1">
      <c r="A169" s="295" t="s">
        <v>149</v>
      </c>
      <c r="B169" s="258"/>
      <c r="C169" s="262">
        <f>C168/C172</f>
        <v>1.8450704225352114E-2</v>
      </c>
      <c r="D169" s="262"/>
      <c r="E169" s="262">
        <f>E168/E172</f>
        <v>1.8056206088992974E-2</v>
      </c>
      <c r="F169" s="262"/>
      <c r="G169" s="262">
        <f>G168/G172</f>
        <v>0.52816398373983742</v>
      </c>
      <c r="H169" s="262"/>
      <c r="I169" s="262">
        <f>I168/I172</f>
        <v>1.1372897196261682E-2</v>
      </c>
      <c r="J169" s="262"/>
      <c r="K169" s="262">
        <f>K168/K172</f>
        <v>1.6393442622950821E-2</v>
      </c>
      <c r="L169" s="262"/>
      <c r="M169" s="296">
        <f>M168/M172</f>
        <v>3.6772486772486769E-2</v>
      </c>
      <c r="N169" s="262"/>
      <c r="O169" s="262">
        <f>O168/O172</f>
        <v>5.8895705521472393E-2</v>
      </c>
      <c r="P169" s="262"/>
      <c r="Q169" s="262">
        <f>Q168/Q172</f>
        <v>0.1521875</v>
      </c>
      <c r="R169" s="258"/>
    </row>
    <row r="170" spans="1:18" ht="11.25" customHeight="1">
      <c r="A170" s="298" t="s">
        <v>150</v>
      </c>
      <c r="B170" s="255"/>
      <c r="C170" s="282">
        <v>832000</v>
      </c>
      <c r="D170" s="299"/>
      <c r="E170" s="282">
        <v>77400</v>
      </c>
      <c r="F170" s="299"/>
      <c r="G170" s="282" t="s">
        <v>148</v>
      </c>
      <c r="H170" s="282"/>
      <c r="I170" s="320" t="s">
        <v>148</v>
      </c>
      <c r="J170" s="299"/>
      <c r="K170" s="282">
        <v>25300</v>
      </c>
      <c r="L170" s="282"/>
      <c r="M170" s="282">
        <v>1020000</v>
      </c>
      <c r="N170" s="299"/>
      <c r="O170" s="282">
        <v>3160000</v>
      </c>
      <c r="P170" s="282"/>
      <c r="Q170" s="282">
        <v>2260</v>
      </c>
      <c r="R170" s="257"/>
    </row>
    <row r="171" spans="1:18" ht="11.25" customHeight="1">
      <c r="A171" s="295" t="s">
        <v>149</v>
      </c>
      <c r="B171" s="258"/>
      <c r="C171" s="296">
        <f>C170/C172</f>
        <v>5.8591549295774648E-2</v>
      </c>
      <c r="D171" s="296"/>
      <c r="E171" s="296">
        <f>E170/E172</f>
        <v>1.8126463700234192E-2</v>
      </c>
      <c r="F171" s="296"/>
      <c r="G171" s="300" t="s">
        <v>148</v>
      </c>
      <c r="H171" s="309"/>
      <c r="I171" s="300" t="s">
        <v>148</v>
      </c>
      <c r="J171" s="296"/>
      <c r="K171" s="296">
        <f>K170/K172</f>
        <v>0.10368852459016394</v>
      </c>
      <c r="L171" s="296"/>
      <c r="M171" s="296">
        <f>M170/M172</f>
        <v>0.13492063492063491</v>
      </c>
      <c r="N171" s="296"/>
      <c r="O171" s="297">
        <f>O170/O172</f>
        <v>9.6932515337423308E-2</v>
      </c>
      <c r="P171" s="296"/>
      <c r="Q171" s="296">
        <f>Q170/Q172</f>
        <v>3.5312499999999997E-2</v>
      </c>
      <c r="R171" s="308"/>
    </row>
    <row r="172" spans="1:18" ht="11.25" customHeight="1">
      <c r="A172" s="294" t="s">
        <v>147</v>
      </c>
      <c r="B172" s="269"/>
      <c r="C172" s="303">
        <v>14200000</v>
      </c>
      <c r="D172" s="304"/>
      <c r="E172" s="303">
        <v>4270000</v>
      </c>
      <c r="F172" s="304"/>
      <c r="G172" s="303">
        <v>123000</v>
      </c>
      <c r="H172" s="303"/>
      <c r="I172" s="303">
        <v>1070000</v>
      </c>
      <c r="J172" s="304"/>
      <c r="K172" s="303">
        <v>244000</v>
      </c>
      <c r="L172" s="303"/>
      <c r="M172" s="303">
        <v>7560000</v>
      </c>
      <c r="N172" s="304"/>
      <c r="O172" s="303">
        <v>32600000</v>
      </c>
      <c r="P172" s="322"/>
      <c r="Q172" s="303">
        <v>64000</v>
      </c>
      <c r="R172" s="321"/>
    </row>
    <row r="173" spans="1:18" ht="12" customHeight="1">
      <c r="A173" s="453" t="s">
        <v>312</v>
      </c>
      <c r="B173" s="453"/>
      <c r="C173" s="453"/>
      <c r="D173" s="453"/>
      <c r="E173" s="453"/>
      <c r="F173" s="453"/>
      <c r="G173" s="453"/>
      <c r="H173" s="453"/>
      <c r="I173" s="453"/>
      <c r="J173" s="453"/>
      <c r="K173" s="453"/>
      <c r="L173" s="453"/>
      <c r="M173" s="453"/>
      <c r="N173" s="453"/>
      <c r="O173" s="453"/>
      <c r="P173" s="453"/>
      <c r="Q173" s="453"/>
      <c r="R173" s="453"/>
    </row>
    <row r="174" spans="1:18" ht="12" customHeight="1">
      <c r="A174" s="429" t="s">
        <v>373</v>
      </c>
      <c r="B174" s="429"/>
      <c r="C174" s="429"/>
      <c r="D174" s="429"/>
      <c r="E174" s="429"/>
      <c r="F174" s="429"/>
      <c r="G174" s="429"/>
      <c r="H174" s="429"/>
      <c r="I174" s="429"/>
      <c r="J174" s="429"/>
      <c r="K174" s="429"/>
      <c r="L174" s="429"/>
      <c r="M174" s="429"/>
      <c r="N174" s="429"/>
      <c r="O174" s="429"/>
      <c r="P174" s="429"/>
      <c r="Q174" s="429"/>
      <c r="R174" s="429"/>
    </row>
    <row r="175" spans="1:18" ht="12" customHeight="1">
      <c r="A175" s="429" t="s">
        <v>146</v>
      </c>
      <c r="B175" s="429"/>
      <c r="C175" s="429"/>
      <c r="D175" s="429"/>
      <c r="E175" s="429"/>
      <c r="F175" s="429"/>
      <c r="G175" s="429"/>
      <c r="H175" s="429"/>
      <c r="I175" s="429"/>
      <c r="J175" s="429"/>
      <c r="K175" s="429"/>
      <c r="L175" s="429"/>
      <c r="M175" s="429"/>
      <c r="N175" s="429"/>
      <c r="O175" s="429"/>
      <c r="P175" s="429"/>
      <c r="Q175" s="429"/>
      <c r="R175" s="429"/>
    </row>
    <row r="176" spans="1:18" ht="12" customHeight="1">
      <c r="A176" s="454" t="s">
        <v>145</v>
      </c>
      <c r="B176" s="454"/>
      <c r="C176" s="454"/>
      <c r="D176" s="454"/>
      <c r="E176" s="454"/>
      <c r="F176" s="454"/>
      <c r="G176" s="454"/>
      <c r="H176" s="454"/>
      <c r="I176" s="454"/>
      <c r="J176" s="454"/>
      <c r="K176" s="454"/>
      <c r="L176" s="454"/>
      <c r="M176" s="454"/>
      <c r="N176" s="454"/>
      <c r="O176" s="454"/>
      <c r="P176" s="454"/>
      <c r="Q176" s="454"/>
      <c r="R176" s="454"/>
    </row>
    <row r="177" spans="1:18" ht="12" customHeight="1">
      <c r="A177" s="454" t="s">
        <v>144</v>
      </c>
      <c r="B177" s="454"/>
      <c r="C177" s="454"/>
      <c r="D177" s="454"/>
      <c r="E177" s="454"/>
      <c r="F177" s="454"/>
      <c r="G177" s="454"/>
      <c r="H177" s="454"/>
      <c r="I177" s="454"/>
      <c r="J177" s="454"/>
      <c r="K177" s="454"/>
      <c r="L177" s="454"/>
      <c r="M177" s="454"/>
      <c r="N177" s="454"/>
      <c r="O177" s="454"/>
      <c r="P177" s="454"/>
      <c r="Q177" s="454"/>
      <c r="R177" s="454"/>
    </row>
    <row r="178" spans="1:18" ht="12" customHeight="1">
      <c r="A178" s="454" t="s">
        <v>143</v>
      </c>
      <c r="B178" s="454"/>
      <c r="C178" s="454"/>
      <c r="D178" s="454"/>
      <c r="E178" s="454"/>
      <c r="F178" s="454"/>
      <c r="G178" s="454"/>
      <c r="H178" s="454"/>
      <c r="I178" s="454"/>
      <c r="J178" s="454"/>
      <c r="K178" s="454"/>
      <c r="L178" s="454"/>
      <c r="M178" s="454"/>
      <c r="N178" s="454"/>
      <c r="O178" s="454"/>
      <c r="P178" s="454"/>
      <c r="Q178" s="454"/>
      <c r="R178" s="454"/>
    </row>
    <row r="179" spans="1:18" ht="12" customHeight="1">
      <c r="A179" s="429" t="s">
        <v>142</v>
      </c>
      <c r="B179" s="429"/>
      <c r="C179" s="429"/>
      <c r="D179" s="429"/>
      <c r="E179" s="429"/>
      <c r="F179" s="429"/>
      <c r="G179" s="429"/>
      <c r="H179" s="429"/>
      <c r="I179" s="429"/>
      <c r="J179" s="429"/>
      <c r="K179" s="429"/>
      <c r="L179" s="429"/>
      <c r="M179" s="429"/>
      <c r="N179" s="429"/>
      <c r="O179" s="429"/>
      <c r="P179" s="429"/>
      <c r="Q179" s="429"/>
      <c r="R179" s="429"/>
    </row>
    <row r="180" spans="1:18" ht="12" customHeight="1">
      <c r="A180" s="429" t="s">
        <v>141</v>
      </c>
      <c r="B180" s="429"/>
      <c r="C180" s="429"/>
      <c r="D180" s="429"/>
      <c r="E180" s="429"/>
      <c r="F180" s="429"/>
      <c r="G180" s="429"/>
      <c r="H180" s="429"/>
      <c r="I180" s="429"/>
      <c r="J180" s="429"/>
      <c r="K180" s="429"/>
      <c r="L180" s="429"/>
      <c r="M180" s="429"/>
      <c r="N180" s="429"/>
      <c r="O180" s="429"/>
      <c r="P180" s="429"/>
      <c r="Q180" s="429"/>
      <c r="R180" s="429"/>
    </row>
    <row r="181" spans="1:18" ht="12" customHeight="1">
      <c r="A181" s="429" t="s">
        <v>140</v>
      </c>
      <c r="B181" s="429"/>
      <c r="C181" s="429"/>
      <c r="D181" s="429"/>
      <c r="E181" s="429"/>
      <c r="F181" s="429"/>
      <c r="G181" s="429"/>
      <c r="H181" s="429"/>
      <c r="I181" s="429"/>
      <c r="J181" s="429"/>
      <c r="K181" s="429"/>
      <c r="L181" s="429"/>
      <c r="M181" s="429"/>
      <c r="N181" s="429"/>
      <c r="O181" s="429"/>
      <c r="P181" s="429"/>
      <c r="Q181" s="429"/>
      <c r="R181" s="429"/>
    </row>
    <row r="182" spans="1:18" ht="12" customHeight="1">
      <c r="A182" s="443" t="s">
        <v>139</v>
      </c>
      <c r="B182" s="443"/>
      <c r="C182" s="443"/>
      <c r="D182" s="443"/>
      <c r="E182" s="443"/>
      <c r="F182" s="443"/>
      <c r="G182" s="443"/>
      <c r="H182" s="443"/>
      <c r="I182" s="443"/>
      <c r="J182" s="443"/>
      <c r="K182" s="443"/>
      <c r="L182" s="443"/>
      <c r="M182" s="443"/>
      <c r="N182" s="443"/>
      <c r="O182" s="443"/>
      <c r="P182" s="443"/>
      <c r="Q182" s="443"/>
      <c r="R182" s="443"/>
    </row>
    <row r="183" spans="1:18" ht="12" customHeight="1">
      <c r="A183" s="429" t="s">
        <v>138</v>
      </c>
      <c r="B183" s="429"/>
      <c r="C183" s="429"/>
      <c r="D183" s="429"/>
      <c r="E183" s="429"/>
      <c r="F183" s="429"/>
      <c r="G183" s="429"/>
      <c r="H183" s="429"/>
      <c r="I183" s="429"/>
      <c r="J183" s="429"/>
      <c r="K183" s="429"/>
      <c r="L183" s="429"/>
      <c r="M183" s="429"/>
      <c r="N183" s="429"/>
      <c r="O183" s="429"/>
      <c r="P183" s="429"/>
      <c r="Q183" s="429"/>
      <c r="R183" s="429"/>
    </row>
    <row r="184" spans="1:18" ht="12" customHeight="1">
      <c r="A184" s="444" t="s">
        <v>137</v>
      </c>
      <c r="B184" s="444"/>
      <c r="C184" s="444"/>
      <c r="D184" s="444"/>
      <c r="E184" s="444"/>
      <c r="F184" s="444"/>
      <c r="G184" s="444"/>
      <c r="H184" s="444"/>
      <c r="I184" s="444"/>
      <c r="J184" s="444"/>
      <c r="K184" s="444"/>
      <c r="L184" s="444"/>
      <c r="M184" s="444"/>
      <c r="N184" s="444"/>
      <c r="O184" s="444"/>
      <c r="P184" s="444"/>
      <c r="Q184" s="444"/>
      <c r="R184" s="444"/>
    </row>
    <row r="185" spans="1:18" ht="12" customHeight="1">
      <c r="A185" s="431" t="s">
        <v>136</v>
      </c>
      <c r="B185" s="445"/>
      <c r="C185" s="445"/>
      <c r="D185" s="445"/>
      <c r="E185" s="445"/>
      <c r="F185" s="445"/>
      <c r="G185" s="445"/>
      <c r="H185" s="445"/>
      <c r="I185" s="445"/>
      <c r="J185" s="445"/>
      <c r="K185" s="445"/>
      <c r="L185" s="445"/>
      <c r="M185" s="445"/>
      <c r="N185" s="445"/>
      <c r="O185" s="445"/>
      <c r="P185" s="445"/>
      <c r="Q185" s="445"/>
      <c r="R185" s="445"/>
    </row>
    <row r="186" spans="1:18" ht="12" customHeight="1">
      <c r="A186" s="446" t="s">
        <v>135</v>
      </c>
      <c r="B186" s="446"/>
      <c r="C186" s="446"/>
      <c r="D186" s="446"/>
      <c r="E186" s="446"/>
      <c r="F186" s="446"/>
      <c r="G186" s="446"/>
      <c r="H186" s="446"/>
      <c r="I186" s="446"/>
      <c r="J186" s="446"/>
      <c r="K186" s="446"/>
      <c r="L186" s="446"/>
      <c r="M186" s="446"/>
      <c r="N186" s="446"/>
      <c r="O186" s="446"/>
      <c r="P186" s="446"/>
      <c r="Q186" s="446"/>
      <c r="R186" s="446"/>
    </row>
    <row r="187" spans="1:18" ht="12" customHeight="1">
      <c r="A187" s="429" t="s">
        <v>134</v>
      </c>
      <c r="B187" s="429"/>
      <c r="C187" s="429"/>
      <c r="D187" s="429"/>
      <c r="E187" s="429"/>
      <c r="F187" s="429"/>
      <c r="G187" s="429"/>
      <c r="H187" s="429"/>
      <c r="I187" s="429"/>
      <c r="J187" s="429"/>
      <c r="K187" s="429"/>
      <c r="L187" s="429"/>
      <c r="M187" s="429"/>
      <c r="N187" s="429"/>
      <c r="O187" s="429"/>
      <c r="P187" s="429"/>
      <c r="Q187" s="429"/>
      <c r="R187" s="429"/>
    </row>
    <row r="188" spans="1:18" ht="12" customHeight="1">
      <c r="A188" s="431" t="s">
        <v>133</v>
      </c>
      <c r="B188" s="431"/>
      <c r="C188" s="431"/>
      <c r="D188" s="431"/>
      <c r="E188" s="431"/>
      <c r="F188" s="431"/>
      <c r="G188" s="431"/>
      <c r="H188" s="431"/>
      <c r="I188" s="431"/>
      <c r="J188" s="431"/>
      <c r="K188" s="431"/>
      <c r="L188" s="431"/>
      <c r="M188" s="431"/>
      <c r="N188" s="431"/>
      <c r="O188" s="431"/>
      <c r="P188" s="431"/>
      <c r="Q188" s="431"/>
      <c r="R188" s="431"/>
    </row>
    <row r="189" spans="1:18" ht="12" customHeight="1">
      <c r="A189" s="447" t="s">
        <v>132</v>
      </c>
      <c r="B189" s="447"/>
      <c r="C189" s="447"/>
      <c r="D189" s="447"/>
      <c r="E189" s="447"/>
      <c r="F189" s="447"/>
      <c r="G189" s="447"/>
      <c r="H189" s="447"/>
      <c r="I189" s="447"/>
      <c r="J189" s="447"/>
      <c r="K189" s="447"/>
      <c r="L189" s="447"/>
      <c r="M189" s="447"/>
      <c r="N189" s="447"/>
      <c r="O189" s="447"/>
      <c r="P189" s="447"/>
      <c r="Q189" s="447"/>
      <c r="R189" s="447"/>
    </row>
    <row r="190" spans="1:18" ht="12" customHeight="1">
      <c r="A190" s="448" t="s">
        <v>131</v>
      </c>
      <c r="B190" s="448"/>
      <c r="C190" s="448"/>
      <c r="D190" s="448"/>
      <c r="E190" s="448"/>
      <c r="F190" s="448"/>
      <c r="G190" s="448"/>
      <c r="H190" s="448"/>
      <c r="I190" s="448"/>
      <c r="J190" s="448"/>
      <c r="K190" s="448"/>
      <c r="L190" s="448"/>
      <c r="M190" s="448"/>
      <c r="N190" s="448"/>
      <c r="O190" s="448"/>
      <c r="P190" s="448"/>
      <c r="Q190" s="448"/>
      <c r="R190" s="448"/>
    </row>
    <row r="191" spans="1:18" ht="12" customHeight="1">
      <c r="A191" s="431" t="s">
        <v>130</v>
      </c>
      <c r="B191" s="431"/>
      <c r="C191" s="431"/>
      <c r="D191" s="431"/>
      <c r="E191" s="431"/>
      <c r="F191" s="431"/>
      <c r="G191" s="431"/>
      <c r="H191" s="431"/>
      <c r="I191" s="431"/>
      <c r="J191" s="431"/>
      <c r="K191" s="431"/>
      <c r="L191" s="431"/>
      <c r="M191" s="431"/>
      <c r="N191" s="431"/>
      <c r="O191" s="431"/>
      <c r="P191" s="431"/>
      <c r="Q191" s="431"/>
      <c r="R191" s="431"/>
    </row>
    <row r="192" spans="1:18" ht="11.25" customHeight="1">
      <c r="A192" s="445"/>
      <c r="B192" s="445"/>
      <c r="C192" s="445"/>
      <c r="D192" s="445"/>
      <c r="E192" s="445"/>
      <c r="F192" s="445"/>
      <c r="G192" s="445"/>
      <c r="H192" s="445"/>
      <c r="I192" s="445"/>
      <c r="J192" s="445"/>
      <c r="K192" s="445"/>
      <c r="L192" s="445"/>
      <c r="M192" s="445"/>
      <c r="N192" s="445"/>
      <c r="O192" s="445"/>
      <c r="P192" s="445"/>
      <c r="Q192" s="445"/>
      <c r="R192" s="445"/>
    </row>
    <row r="193" spans="1:18" ht="11.25" customHeight="1">
      <c r="A193" s="445"/>
      <c r="B193" s="445"/>
      <c r="C193" s="445"/>
      <c r="D193" s="445"/>
      <c r="E193" s="445"/>
      <c r="F193" s="445"/>
      <c r="G193" s="445"/>
      <c r="H193" s="445"/>
      <c r="I193" s="445"/>
      <c r="J193" s="445"/>
      <c r="K193" s="445"/>
      <c r="L193" s="445"/>
      <c r="M193" s="445"/>
      <c r="N193" s="445"/>
      <c r="O193" s="445"/>
      <c r="P193" s="445"/>
      <c r="Q193" s="445"/>
      <c r="R193" s="445"/>
    </row>
    <row r="194" spans="1:18" ht="11.25" customHeight="1">
      <c r="A194" s="437" t="s">
        <v>129</v>
      </c>
      <c r="B194" s="437"/>
      <c r="C194" s="437"/>
      <c r="D194" s="437"/>
      <c r="E194" s="437"/>
      <c r="F194" s="437"/>
      <c r="G194" s="437"/>
      <c r="H194" s="437"/>
      <c r="I194" s="437"/>
      <c r="J194" s="437"/>
      <c r="K194" s="437"/>
      <c r="L194" s="437"/>
      <c r="M194" s="437"/>
      <c r="N194" s="437"/>
      <c r="O194" s="437"/>
      <c r="P194" s="437"/>
      <c r="Q194" s="437"/>
      <c r="R194" s="437"/>
    </row>
    <row r="195" spans="1:18" ht="12.6" customHeight="1">
      <c r="A195" s="437" t="s">
        <v>423</v>
      </c>
      <c r="B195" s="437"/>
      <c r="C195" s="437"/>
      <c r="D195" s="437"/>
      <c r="E195" s="437"/>
      <c r="F195" s="437"/>
      <c r="G195" s="437"/>
      <c r="H195" s="437"/>
      <c r="I195" s="437"/>
      <c r="J195" s="437"/>
      <c r="K195" s="437"/>
      <c r="L195" s="437"/>
      <c r="M195" s="437"/>
      <c r="N195" s="437"/>
      <c r="O195" s="437"/>
      <c r="P195" s="437"/>
      <c r="Q195" s="437"/>
      <c r="R195" s="437"/>
    </row>
    <row r="196" spans="1:18" ht="11.25" customHeight="1">
      <c r="A196" s="449"/>
      <c r="B196" s="449"/>
      <c r="C196" s="449"/>
      <c r="D196" s="449"/>
      <c r="E196" s="449"/>
      <c r="F196" s="449"/>
      <c r="G196" s="449"/>
      <c r="H196" s="449"/>
      <c r="I196" s="449"/>
      <c r="J196" s="449"/>
      <c r="K196" s="449"/>
      <c r="L196" s="449"/>
      <c r="M196" s="449"/>
      <c r="N196" s="449"/>
      <c r="O196" s="449"/>
      <c r="P196" s="449"/>
      <c r="Q196" s="449"/>
      <c r="R196" s="449"/>
    </row>
    <row r="197" spans="1:18" ht="12" customHeight="1">
      <c r="A197" s="438" t="s">
        <v>128</v>
      </c>
      <c r="B197" s="438"/>
      <c r="C197" s="438"/>
      <c r="D197" s="438"/>
      <c r="E197" s="438"/>
      <c r="F197" s="438"/>
      <c r="G197" s="438"/>
      <c r="H197" s="438"/>
      <c r="I197" s="438"/>
      <c r="J197" s="438"/>
      <c r="K197" s="438"/>
      <c r="L197" s="438"/>
      <c r="M197" s="438"/>
      <c r="N197" s="438"/>
      <c r="O197" s="438"/>
      <c r="P197" s="438"/>
      <c r="Q197" s="438"/>
      <c r="R197" s="438"/>
    </row>
    <row r="198" spans="1:18" ht="12" customHeight="1">
      <c r="A198" s="431" t="s">
        <v>127</v>
      </c>
      <c r="B198" s="431"/>
      <c r="C198" s="431"/>
      <c r="D198" s="431"/>
      <c r="E198" s="431"/>
      <c r="F198" s="431"/>
      <c r="G198" s="431"/>
      <c r="H198" s="431"/>
      <c r="I198" s="431"/>
      <c r="J198" s="431"/>
      <c r="K198" s="431"/>
      <c r="L198" s="431"/>
      <c r="M198" s="431"/>
      <c r="N198" s="431"/>
      <c r="O198" s="431"/>
      <c r="P198" s="431"/>
      <c r="Q198" s="431"/>
      <c r="R198" s="431"/>
    </row>
    <row r="199" spans="1:18" ht="12" customHeight="1">
      <c r="A199" s="439" t="s">
        <v>126</v>
      </c>
      <c r="B199" s="439"/>
      <c r="C199" s="439"/>
      <c r="D199" s="439"/>
      <c r="E199" s="439"/>
      <c r="F199" s="439"/>
      <c r="G199" s="43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</row>
    <row r="200" spans="1:18" ht="12" customHeight="1">
      <c r="A200" s="431" t="s">
        <v>125</v>
      </c>
      <c r="B200" s="431"/>
      <c r="C200" s="431"/>
      <c r="D200" s="431"/>
      <c r="E200" s="431"/>
      <c r="F200" s="431"/>
      <c r="G200" s="431"/>
      <c r="H200" s="431"/>
      <c r="I200" s="431"/>
      <c r="J200" s="431"/>
      <c r="K200" s="431"/>
      <c r="L200" s="431"/>
      <c r="M200" s="431"/>
      <c r="N200" s="431"/>
      <c r="O200" s="431"/>
      <c r="P200" s="431"/>
      <c r="Q200" s="431"/>
      <c r="R200" s="431"/>
    </row>
    <row r="201" spans="1:18" ht="12" customHeight="1">
      <c r="A201" s="440" t="s">
        <v>374</v>
      </c>
      <c r="B201" s="440"/>
      <c r="C201" s="440"/>
      <c r="D201" s="440"/>
      <c r="E201" s="440"/>
      <c r="F201" s="440"/>
      <c r="G201" s="440"/>
      <c r="H201" s="440"/>
      <c r="I201" s="440"/>
      <c r="J201" s="440"/>
      <c r="K201" s="440"/>
      <c r="L201" s="440"/>
      <c r="M201" s="440"/>
      <c r="N201" s="440"/>
      <c r="O201" s="440"/>
      <c r="P201" s="440"/>
      <c r="Q201" s="440"/>
      <c r="R201" s="440"/>
    </row>
    <row r="202" spans="1:18" ht="12" customHeight="1">
      <c r="A202" s="440" t="s">
        <v>354</v>
      </c>
      <c r="B202" s="440"/>
      <c r="C202" s="440"/>
      <c r="D202" s="440"/>
      <c r="E202" s="440"/>
      <c r="F202" s="440"/>
      <c r="G202" s="440"/>
      <c r="H202" s="440"/>
      <c r="I202" s="440"/>
      <c r="J202" s="440"/>
      <c r="K202" s="440"/>
      <c r="L202" s="440"/>
      <c r="M202" s="440"/>
      <c r="N202" s="440"/>
      <c r="O202" s="440"/>
      <c r="P202" s="440"/>
      <c r="Q202" s="440"/>
      <c r="R202" s="440"/>
    </row>
    <row r="203" spans="1:18" ht="12" customHeight="1">
      <c r="A203" s="441" t="s">
        <v>124</v>
      </c>
      <c r="B203" s="441"/>
      <c r="C203" s="441"/>
      <c r="D203" s="441"/>
      <c r="E203" s="441"/>
      <c r="F203" s="441"/>
      <c r="G203" s="441"/>
      <c r="H203" s="441"/>
      <c r="I203" s="441"/>
      <c r="J203" s="441"/>
      <c r="K203" s="441"/>
      <c r="L203" s="441"/>
      <c r="M203" s="441"/>
      <c r="N203" s="441"/>
      <c r="O203" s="441"/>
      <c r="P203" s="441"/>
      <c r="Q203" s="441"/>
      <c r="R203" s="441"/>
    </row>
    <row r="204" spans="1:18" ht="12" customHeight="1">
      <c r="A204" s="429" t="s">
        <v>355</v>
      </c>
      <c r="B204" s="429"/>
      <c r="C204" s="429"/>
      <c r="D204" s="429"/>
      <c r="E204" s="429"/>
      <c r="F204" s="429"/>
      <c r="G204" s="429"/>
      <c r="H204" s="429"/>
      <c r="I204" s="429"/>
      <c r="J204" s="429"/>
      <c r="K204" s="429"/>
      <c r="L204" s="429"/>
      <c r="M204" s="429"/>
      <c r="N204" s="429"/>
      <c r="O204" s="429"/>
      <c r="P204" s="429"/>
      <c r="Q204" s="429"/>
      <c r="R204" s="429"/>
    </row>
    <row r="205" spans="1:18" ht="12" customHeight="1">
      <c r="A205" s="442" t="s">
        <v>356</v>
      </c>
      <c r="B205" s="442"/>
      <c r="C205" s="442"/>
      <c r="D205" s="442"/>
      <c r="E205" s="442"/>
      <c r="F205" s="442"/>
      <c r="G205" s="442"/>
      <c r="H205" s="442"/>
      <c r="I205" s="442"/>
      <c r="J205" s="442"/>
      <c r="K205" s="442"/>
      <c r="L205" s="442"/>
      <c r="M205" s="442"/>
      <c r="N205" s="442"/>
      <c r="O205" s="442"/>
      <c r="P205" s="442"/>
      <c r="Q205" s="442"/>
      <c r="R205" s="442"/>
    </row>
    <row r="206" spans="1:18" ht="12" customHeight="1">
      <c r="A206" s="429" t="s">
        <v>357</v>
      </c>
      <c r="B206" s="429"/>
      <c r="C206" s="429"/>
      <c r="D206" s="429"/>
      <c r="E206" s="429"/>
      <c r="F206" s="429"/>
      <c r="G206" s="429"/>
      <c r="H206" s="429"/>
      <c r="I206" s="429"/>
      <c r="J206" s="429"/>
      <c r="K206" s="429"/>
      <c r="L206" s="429"/>
      <c r="M206" s="429"/>
      <c r="N206" s="429"/>
      <c r="O206" s="429"/>
      <c r="P206" s="429"/>
      <c r="Q206" s="429"/>
      <c r="R206" s="429"/>
    </row>
    <row r="207" spans="1:18" ht="12" customHeight="1">
      <c r="A207" s="432" t="s">
        <v>358</v>
      </c>
      <c r="B207" s="432"/>
      <c r="C207" s="432"/>
      <c r="D207" s="432"/>
      <c r="E207" s="432"/>
      <c r="F207" s="432"/>
      <c r="G207" s="432"/>
      <c r="H207" s="432"/>
      <c r="I207" s="432"/>
      <c r="J207" s="432"/>
      <c r="K207" s="432"/>
      <c r="L207" s="432"/>
      <c r="M207" s="432"/>
      <c r="N207" s="432"/>
      <c r="O207" s="432"/>
      <c r="P207" s="432"/>
      <c r="Q207" s="432"/>
      <c r="R207" s="432"/>
    </row>
    <row r="208" spans="1:18" ht="12" customHeight="1">
      <c r="A208" s="429" t="s">
        <v>359</v>
      </c>
      <c r="B208" s="429"/>
      <c r="C208" s="429"/>
      <c r="D208" s="429"/>
      <c r="E208" s="429"/>
      <c r="F208" s="429"/>
      <c r="G208" s="429"/>
      <c r="H208" s="429"/>
      <c r="I208" s="429"/>
      <c r="J208" s="429"/>
      <c r="K208" s="429"/>
      <c r="L208" s="429"/>
      <c r="M208" s="429"/>
      <c r="N208" s="429"/>
      <c r="O208" s="429"/>
      <c r="P208" s="429"/>
      <c r="Q208" s="429"/>
      <c r="R208" s="429"/>
    </row>
    <row r="209" spans="1:18" ht="12" customHeight="1">
      <c r="A209" s="433" t="s">
        <v>360</v>
      </c>
      <c r="B209" s="433"/>
      <c r="C209" s="433"/>
      <c r="D209" s="433"/>
      <c r="E209" s="433"/>
      <c r="F209" s="433"/>
      <c r="G209" s="433"/>
      <c r="H209" s="433"/>
      <c r="I209" s="433"/>
      <c r="J209" s="433"/>
      <c r="K209" s="433"/>
      <c r="L209" s="433"/>
      <c r="M209" s="433"/>
      <c r="N209" s="433"/>
      <c r="O209" s="433"/>
      <c r="P209" s="433"/>
      <c r="Q209" s="433"/>
      <c r="R209" s="433"/>
    </row>
    <row r="210" spans="1:18" ht="12" customHeight="1">
      <c r="A210" s="431" t="s">
        <v>415</v>
      </c>
      <c r="B210" s="431"/>
      <c r="C210" s="431"/>
      <c r="D210" s="431"/>
      <c r="E210" s="431"/>
      <c r="F210" s="431"/>
      <c r="G210" s="431"/>
      <c r="H210" s="431"/>
      <c r="I210" s="431"/>
      <c r="J210" s="431"/>
      <c r="K210" s="431"/>
      <c r="L210" s="431"/>
      <c r="M210" s="431"/>
      <c r="N210" s="431"/>
      <c r="O210" s="431"/>
      <c r="P210" s="431"/>
      <c r="Q210" s="431"/>
      <c r="R210" s="431"/>
    </row>
    <row r="211" spans="1:18" ht="12" customHeight="1">
      <c r="A211" s="429" t="s">
        <v>361</v>
      </c>
      <c r="B211" s="429"/>
      <c r="C211" s="429"/>
      <c r="D211" s="429"/>
      <c r="E211" s="429"/>
      <c r="F211" s="429"/>
      <c r="G211" s="429"/>
      <c r="H211" s="429"/>
      <c r="I211" s="429"/>
      <c r="J211" s="429"/>
      <c r="K211" s="429"/>
      <c r="L211" s="429"/>
      <c r="M211" s="429"/>
      <c r="N211" s="429"/>
      <c r="O211" s="429"/>
      <c r="P211" s="429"/>
      <c r="Q211" s="429"/>
      <c r="R211" s="429"/>
    </row>
    <row r="212" spans="1:18" ht="12" customHeight="1">
      <c r="A212" s="431" t="s">
        <v>362</v>
      </c>
      <c r="B212" s="431"/>
      <c r="C212" s="431"/>
      <c r="D212" s="431"/>
      <c r="E212" s="431"/>
      <c r="F212" s="431"/>
      <c r="G212" s="431"/>
      <c r="H212" s="431"/>
      <c r="I212" s="431"/>
      <c r="J212" s="431"/>
      <c r="K212" s="431"/>
      <c r="L212" s="431"/>
      <c r="M212" s="431"/>
      <c r="N212" s="431"/>
      <c r="O212" s="431"/>
      <c r="P212" s="431"/>
      <c r="Q212" s="431"/>
      <c r="R212" s="431"/>
    </row>
    <row r="213" spans="1:18" ht="12" customHeight="1">
      <c r="A213" s="434" t="s">
        <v>363</v>
      </c>
      <c r="B213" s="434"/>
      <c r="C213" s="434"/>
      <c r="D213" s="434"/>
      <c r="E213" s="434"/>
      <c r="F213" s="434"/>
      <c r="G213" s="434"/>
      <c r="H213" s="434"/>
      <c r="I213" s="434"/>
      <c r="J213" s="434"/>
      <c r="K213" s="434"/>
      <c r="L213" s="434"/>
      <c r="M213" s="434"/>
      <c r="N213" s="434"/>
      <c r="O213" s="434"/>
      <c r="P213" s="434"/>
      <c r="Q213" s="434"/>
      <c r="R213" s="434"/>
    </row>
    <row r="214" spans="1:18" ht="12" customHeight="1">
      <c r="A214" s="435" t="s">
        <v>364</v>
      </c>
      <c r="B214" s="435"/>
      <c r="C214" s="435"/>
      <c r="D214" s="435"/>
      <c r="E214" s="435"/>
      <c r="F214" s="435"/>
      <c r="G214" s="435"/>
      <c r="H214" s="435"/>
      <c r="I214" s="435"/>
      <c r="J214" s="435"/>
      <c r="K214" s="435"/>
      <c r="L214" s="435"/>
      <c r="M214" s="435"/>
      <c r="N214" s="435"/>
      <c r="O214" s="435"/>
      <c r="P214" s="435"/>
      <c r="Q214" s="435"/>
      <c r="R214" s="435"/>
    </row>
    <row r="215" spans="1:18" ht="12" customHeight="1">
      <c r="A215" s="436" t="s">
        <v>365</v>
      </c>
      <c r="B215" s="436"/>
      <c r="C215" s="436"/>
      <c r="D215" s="436"/>
      <c r="E215" s="436"/>
      <c r="F215" s="436"/>
      <c r="G215" s="436"/>
      <c r="H215" s="436"/>
      <c r="I215" s="436"/>
      <c r="J215" s="436"/>
      <c r="K215" s="436"/>
      <c r="L215" s="436"/>
      <c r="M215" s="436"/>
      <c r="N215" s="436"/>
      <c r="O215" s="436"/>
      <c r="P215" s="436"/>
      <c r="Q215" s="436"/>
      <c r="R215" s="436"/>
    </row>
    <row r="216" spans="1:18" ht="12" customHeight="1">
      <c r="A216" s="436" t="s">
        <v>366</v>
      </c>
      <c r="B216" s="436"/>
      <c r="C216" s="436"/>
      <c r="D216" s="436"/>
      <c r="E216" s="436"/>
      <c r="F216" s="436"/>
      <c r="G216" s="436"/>
      <c r="H216" s="436"/>
      <c r="I216" s="436"/>
      <c r="J216" s="436"/>
      <c r="K216" s="436"/>
      <c r="L216" s="436"/>
      <c r="M216" s="436"/>
      <c r="N216" s="436"/>
      <c r="O216" s="436"/>
      <c r="P216" s="436"/>
      <c r="Q216" s="436"/>
      <c r="R216" s="436"/>
    </row>
    <row r="217" spans="1:18" ht="12" customHeight="1">
      <c r="A217" s="429" t="s">
        <v>367</v>
      </c>
      <c r="B217" s="429"/>
      <c r="C217" s="429"/>
      <c r="D217" s="429"/>
      <c r="E217" s="429"/>
      <c r="F217" s="429"/>
      <c r="G217" s="429"/>
      <c r="H217" s="429"/>
      <c r="I217" s="429"/>
      <c r="J217" s="429"/>
      <c r="K217" s="429"/>
      <c r="L217" s="429"/>
      <c r="M217" s="429"/>
      <c r="N217" s="429"/>
      <c r="O217" s="429"/>
      <c r="P217" s="429"/>
      <c r="Q217" s="429"/>
      <c r="R217" s="429"/>
    </row>
    <row r="218" spans="1:18" ht="12" customHeight="1">
      <c r="A218" s="431" t="s">
        <v>368</v>
      </c>
      <c r="B218" s="431"/>
      <c r="C218" s="431"/>
      <c r="D218" s="431"/>
      <c r="E218" s="431"/>
      <c r="F218" s="431"/>
      <c r="G218" s="431"/>
      <c r="H218" s="431"/>
      <c r="I218" s="431"/>
      <c r="J218" s="431"/>
      <c r="K218" s="431"/>
      <c r="L218" s="431"/>
      <c r="M218" s="431"/>
      <c r="N218" s="431"/>
      <c r="O218" s="431"/>
      <c r="P218" s="431"/>
      <c r="Q218" s="431"/>
      <c r="R218" s="431"/>
    </row>
    <row r="219" spans="1:18" ht="12" customHeight="1">
      <c r="A219" s="429" t="s">
        <v>369</v>
      </c>
      <c r="B219" s="429"/>
      <c r="C219" s="429"/>
      <c r="D219" s="429"/>
      <c r="E219" s="429"/>
      <c r="F219" s="429"/>
      <c r="G219" s="429"/>
      <c r="H219" s="429"/>
      <c r="I219" s="429"/>
      <c r="J219" s="429"/>
      <c r="K219" s="429"/>
      <c r="L219" s="429"/>
      <c r="M219" s="429"/>
      <c r="N219" s="429"/>
      <c r="O219" s="429"/>
      <c r="P219" s="429"/>
      <c r="Q219" s="429"/>
      <c r="R219" s="429"/>
    </row>
    <row r="220" spans="1:18" ht="12" customHeight="1">
      <c r="A220" s="429" t="s">
        <v>370</v>
      </c>
      <c r="B220" s="429"/>
      <c r="C220" s="429"/>
      <c r="D220" s="429"/>
      <c r="E220" s="429"/>
      <c r="F220" s="429"/>
      <c r="G220" s="429"/>
      <c r="H220" s="429"/>
      <c r="I220" s="429"/>
      <c r="J220" s="429"/>
      <c r="K220" s="429"/>
      <c r="L220" s="429"/>
      <c r="M220" s="429"/>
      <c r="N220" s="429"/>
      <c r="O220" s="429"/>
      <c r="P220" s="429"/>
      <c r="Q220" s="429"/>
      <c r="R220" s="429"/>
    </row>
    <row r="221" spans="1:18" ht="12" customHeight="1">
      <c r="A221" s="430" t="s">
        <v>371</v>
      </c>
      <c r="B221" s="430"/>
      <c r="C221" s="430"/>
      <c r="D221" s="430"/>
      <c r="E221" s="430"/>
      <c r="F221" s="430"/>
      <c r="G221" s="430"/>
      <c r="H221" s="430"/>
      <c r="I221" s="430"/>
      <c r="J221" s="430"/>
      <c r="K221" s="430"/>
      <c r="L221" s="430"/>
      <c r="M221" s="430"/>
      <c r="N221" s="430"/>
      <c r="O221" s="430"/>
      <c r="P221" s="430"/>
      <c r="Q221" s="430"/>
      <c r="R221" s="430"/>
    </row>
    <row r="222" spans="1:18" ht="12" customHeight="1">
      <c r="A222" s="429" t="s">
        <v>372</v>
      </c>
      <c r="B222" s="429"/>
      <c r="C222" s="429"/>
      <c r="D222" s="429"/>
      <c r="E222" s="429"/>
      <c r="F222" s="429"/>
      <c r="G222" s="429"/>
      <c r="H222" s="429"/>
      <c r="I222" s="429"/>
      <c r="J222" s="429"/>
      <c r="K222" s="429"/>
      <c r="L222" s="429"/>
      <c r="M222" s="429"/>
      <c r="N222" s="429"/>
      <c r="O222" s="429"/>
      <c r="P222" s="429"/>
      <c r="Q222" s="429"/>
      <c r="R222" s="429"/>
    </row>
  </sheetData>
  <mergeCells count="106">
    <mergeCell ref="A48:V48"/>
    <mergeCell ref="A51:V51"/>
    <mergeCell ref="A89:V89"/>
    <mergeCell ref="A90:V90"/>
    <mergeCell ref="A91:V91"/>
    <mergeCell ref="A92:V92"/>
    <mergeCell ref="A93:V93"/>
    <mergeCell ref="A84:V84"/>
    <mergeCell ref="A85:V85"/>
    <mergeCell ref="A86:V86"/>
    <mergeCell ref="A87:V87"/>
    <mergeCell ref="A88:V88"/>
    <mergeCell ref="A192:R192"/>
    <mergeCell ref="A193:R193"/>
    <mergeCell ref="A196:R196"/>
    <mergeCell ref="A144:R144"/>
    <mergeCell ref="A147:R147"/>
    <mergeCell ref="A53:V53"/>
    <mergeCell ref="A1:V1"/>
    <mergeCell ref="A2:V2"/>
    <mergeCell ref="A4:V4"/>
    <mergeCell ref="A5:V5"/>
    <mergeCell ref="C6:V6"/>
    <mergeCell ref="O8:Q8"/>
    <mergeCell ref="A3:V3"/>
    <mergeCell ref="C9:E9"/>
    <mergeCell ref="A47:V47"/>
    <mergeCell ref="A49:V49"/>
    <mergeCell ref="A50:V50"/>
    <mergeCell ref="A52:V52"/>
    <mergeCell ref="A145:R145"/>
    <mergeCell ref="C54:V54"/>
    <mergeCell ref="O56:Q56"/>
    <mergeCell ref="C57:E57"/>
    <mergeCell ref="A75:V75"/>
    <mergeCell ref="A97:R97"/>
    <mergeCell ref="A98:R98"/>
    <mergeCell ref="A99:R99"/>
    <mergeCell ref="A76:V76"/>
    <mergeCell ref="A77:V77"/>
    <mergeCell ref="A78:V78"/>
    <mergeCell ref="A79:V79"/>
    <mergeCell ref="A80:V80"/>
    <mergeCell ref="A81:V81"/>
    <mergeCell ref="A82:V82"/>
    <mergeCell ref="A83:V83"/>
    <mergeCell ref="A94:V94"/>
    <mergeCell ref="A95:V95"/>
    <mergeCell ref="A96:V96"/>
    <mergeCell ref="A100:R100"/>
    <mergeCell ref="A101:R101"/>
    <mergeCell ref="M102:R102"/>
    <mergeCell ref="E103:K103"/>
    <mergeCell ref="A143:R143"/>
    <mergeCell ref="A179:R179"/>
    <mergeCell ref="A146:R146"/>
    <mergeCell ref="A148:R148"/>
    <mergeCell ref="A149:R149"/>
    <mergeCell ref="M150:R150"/>
    <mergeCell ref="E151:K151"/>
    <mergeCell ref="A173:R173"/>
    <mergeCell ref="A174:R174"/>
    <mergeCell ref="A175:R175"/>
    <mergeCell ref="A176:R176"/>
    <mergeCell ref="A177:R177"/>
    <mergeCell ref="A178:R178"/>
    <mergeCell ref="A191:R191"/>
    <mergeCell ref="A180:R180"/>
    <mergeCell ref="A181:R181"/>
    <mergeCell ref="A182:R182"/>
    <mergeCell ref="A183:R183"/>
    <mergeCell ref="A184:R184"/>
    <mergeCell ref="A185:R185"/>
    <mergeCell ref="A186:R186"/>
    <mergeCell ref="A187:R187"/>
    <mergeCell ref="A188:R188"/>
    <mergeCell ref="A189:R189"/>
    <mergeCell ref="A190:R190"/>
    <mergeCell ref="A206:R206"/>
    <mergeCell ref="A194:R194"/>
    <mergeCell ref="A195:R195"/>
    <mergeCell ref="A197:R197"/>
    <mergeCell ref="A198:R198"/>
    <mergeCell ref="A199:R199"/>
    <mergeCell ref="A200:R200"/>
    <mergeCell ref="A201:R201"/>
    <mergeCell ref="A202:R202"/>
    <mergeCell ref="A203:R203"/>
    <mergeCell ref="A204:R204"/>
    <mergeCell ref="A205:R205"/>
    <mergeCell ref="A219:R219"/>
    <mergeCell ref="A220:R220"/>
    <mergeCell ref="A221:R221"/>
    <mergeCell ref="A222:R222"/>
    <mergeCell ref="A218:R218"/>
    <mergeCell ref="A207:R207"/>
    <mergeCell ref="A208:R208"/>
    <mergeCell ref="A209:R209"/>
    <mergeCell ref="A210:R210"/>
    <mergeCell ref="A211:R211"/>
    <mergeCell ref="A212:R212"/>
    <mergeCell ref="A213:R213"/>
    <mergeCell ref="A214:R214"/>
    <mergeCell ref="A215:R215"/>
    <mergeCell ref="A216:R216"/>
    <mergeCell ref="A217:R217"/>
  </mergeCells>
  <pageMargins left="0.5" right="0.5" top="0.5" bottom="0.75" header="0.5" footer="0.5"/>
  <pageSetup scale="94" fitToHeight="0" orientation="landscape" horizontalDpi="4294967295" verticalDpi="4294967295" r:id="rId1"/>
  <headerFooter alignWithMargins="0"/>
  <rowBreaks count="3" manualBreakCount="3">
    <brk id="48" max="16383" man="1"/>
    <brk id="96" max="16383" man="1"/>
    <brk id="1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="120" zoomScaleNormal="120" workbookViewId="0">
      <selection activeCell="I19" sqref="I19"/>
    </sheetView>
  </sheetViews>
  <sheetFormatPr defaultColWidth="7.5546875" defaultRowHeight="13.2"/>
  <cols>
    <col min="1" max="1" width="18" style="94" customWidth="1"/>
    <col min="2" max="2" width="1.5546875" style="94" customWidth="1"/>
    <col min="3" max="3" width="8.44140625" style="94" customWidth="1"/>
    <col min="4" max="4" width="1.5546875" style="94" customWidth="1"/>
    <col min="5" max="5" width="8.44140625" style="94" customWidth="1"/>
    <col min="6" max="6" width="1.5546875" style="94" customWidth="1"/>
    <col min="7" max="7" width="8.44140625" style="94" customWidth="1"/>
    <col min="8" max="8" width="1.5546875" style="94" customWidth="1"/>
    <col min="9" max="9" width="8.44140625" style="94" customWidth="1"/>
    <col min="10" max="10" width="1.5546875" style="94" customWidth="1"/>
    <col min="11" max="11" width="8.44140625" style="94" customWidth="1"/>
    <col min="12" max="12" width="1.5546875" style="94" customWidth="1"/>
    <col min="13" max="13" width="8.44140625" style="94" customWidth="1"/>
    <col min="14" max="14" width="1.5546875" style="94" customWidth="1"/>
    <col min="15" max="15" width="7.6640625" style="94" customWidth="1"/>
    <col min="16" max="16" width="7.6640625" style="93" customWidth="1"/>
    <col min="17" max="16384" width="7.5546875" style="93"/>
  </cols>
  <sheetData>
    <row r="1" spans="1:16" ht="11.25" customHeight="1">
      <c r="A1" s="461" t="s">
        <v>246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6" ht="12.6" customHeight="1">
      <c r="A2" s="461" t="s">
        <v>245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6" ht="11.25" customHeight="1">
      <c r="A3" s="461"/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6" ht="11.25" customHeight="1">
      <c r="A4" s="461" t="s">
        <v>244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</row>
    <row r="5" spans="1:16" ht="11.25" customHeight="1">
      <c r="A5" s="462"/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</row>
    <row r="6" spans="1:16" ht="12" customHeight="1">
      <c r="A6" s="113" t="s">
        <v>3</v>
      </c>
      <c r="B6" s="113"/>
      <c r="C6" s="111">
        <v>2005</v>
      </c>
      <c r="D6" s="111"/>
      <c r="E6" s="111">
        <v>2010</v>
      </c>
      <c r="F6" s="112"/>
      <c r="G6" s="111">
        <v>2013</v>
      </c>
      <c r="H6" s="112"/>
      <c r="I6" s="111">
        <v>2014</v>
      </c>
      <c r="J6" s="112"/>
      <c r="K6" s="111" t="s">
        <v>243</v>
      </c>
      <c r="L6" s="112"/>
      <c r="M6" s="111" t="s">
        <v>242</v>
      </c>
      <c r="N6" s="112"/>
      <c r="O6" s="111" t="s">
        <v>241</v>
      </c>
    </row>
    <row r="7" spans="1:16" ht="11.25" customHeight="1">
      <c r="A7" s="105" t="s">
        <v>25</v>
      </c>
      <c r="B7" s="104"/>
      <c r="C7" s="109">
        <v>727</v>
      </c>
      <c r="D7" s="109"/>
      <c r="E7" s="109">
        <v>595</v>
      </c>
      <c r="F7" s="109"/>
      <c r="G7" s="109">
        <v>827</v>
      </c>
      <c r="H7" s="109"/>
      <c r="I7" s="109">
        <v>835</v>
      </c>
      <c r="J7" s="109"/>
      <c r="K7" s="109">
        <v>800</v>
      </c>
      <c r="L7" s="109"/>
      <c r="M7" s="109">
        <v>800</v>
      </c>
      <c r="N7" s="109"/>
      <c r="O7" s="109">
        <v>800</v>
      </c>
    </row>
    <row r="8" spans="1:16" s="110" customFormat="1" ht="11.25" customHeight="1">
      <c r="A8" s="105" t="s">
        <v>26</v>
      </c>
      <c r="B8" s="104"/>
      <c r="C8" s="109">
        <v>14600</v>
      </c>
      <c r="D8" s="109"/>
      <c r="E8" s="109">
        <v>15900</v>
      </c>
      <c r="F8" s="109"/>
      <c r="G8" s="109">
        <v>16887</v>
      </c>
      <c r="H8" s="108"/>
      <c r="I8" s="109">
        <v>17258</v>
      </c>
      <c r="J8" s="108"/>
      <c r="K8" s="109">
        <v>20300</v>
      </c>
      <c r="L8" s="108"/>
      <c r="M8" s="109">
        <v>39700</v>
      </c>
      <c r="N8" s="108"/>
      <c r="O8" s="109">
        <v>53400</v>
      </c>
    </row>
    <row r="9" spans="1:16" ht="11.25" customHeight="1">
      <c r="A9" s="105" t="s">
        <v>38</v>
      </c>
      <c r="B9" s="104"/>
      <c r="C9" s="107">
        <v>10</v>
      </c>
      <c r="D9" s="109"/>
      <c r="E9" s="107">
        <v>9</v>
      </c>
      <c r="F9" s="109"/>
      <c r="G9" s="107">
        <v>7</v>
      </c>
      <c r="H9" s="109"/>
      <c r="I9" s="107">
        <v>3</v>
      </c>
      <c r="J9" s="109"/>
      <c r="K9" s="107">
        <v>5</v>
      </c>
      <c r="L9" s="109"/>
      <c r="M9" s="107">
        <v>5</v>
      </c>
      <c r="N9" s="109"/>
      <c r="O9" s="107">
        <v>5</v>
      </c>
    </row>
    <row r="10" spans="1:16" ht="11.25" customHeight="1">
      <c r="A10" s="105" t="s">
        <v>47</v>
      </c>
      <c r="B10" s="104"/>
      <c r="C10" s="107" t="s">
        <v>148</v>
      </c>
      <c r="D10" s="107"/>
      <c r="E10" s="107">
        <v>1090</v>
      </c>
      <c r="F10" s="107"/>
      <c r="G10" s="107">
        <v>616</v>
      </c>
      <c r="H10" s="108"/>
      <c r="I10" s="107">
        <v>1161</v>
      </c>
      <c r="J10" s="108"/>
      <c r="K10" s="107">
        <v>1300</v>
      </c>
      <c r="L10" s="108"/>
      <c r="M10" s="109">
        <v>1300</v>
      </c>
      <c r="N10" s="108"/>
      <c r="O10" s="107">
        <v>1300</v>
      </c>
    </row>
    <row r="11" spans="1:16" ht="11.25" customHeight="1">
      <c r="A11" s="105" t="s">
        <v>53</v>
      </c>
      <c r="B11" s="104"/>
      <c r="C11" s="102">
        <v>2</v>
      </c>
      <c r="D11" s="102"/>
      <c r="E11" s="102">
        <v>39</v>
      </c>
      <c r="F11" s="102"/>
      <c r="G11" s="102">
        <v>34</v>
      </c>
      <c r="H11" s="103"/>
      <c r="I11" s="102">
        <v>26</v>
      </c>
      <c r="J11" s="103"/>
      <c r="K11" s="102">
        <v>26</v>
      </c>
      <c r="L11" s="103"/>
      <c r="M11" s="102">
        <v>26</v>
      </c>
      <c r="N11" s="103"/>
      <c r="O11" s="102">
        <v>26</v>
      </c>
    </row>
    <row r="12" spans="1:16" ht="11.25" customHeight="1">
      <c r="A12" s="101" t="s">
        <v>151</v>
      </c>
      <c r="B12" s="100"/>
      <c r="C12" s="99">
        <v>15300</v>
      </c>
      <c r="D12" s="99"/>
      <c r="E12" s="99">
        <v>17600</v>
      </c>
      <c r="F12" s="99"/>
      <c r="G12" s="99">
        <v>18400</v>
      </c>
      <c r="H12" s="99"/>
      <c r="I12" s="99">
        <v>19300</v>
      </c>
      <c r="J12" s="99"/>
      <c r="K12" s="99">
        <v>22000</v>
      </c>
      <c r="L12" s="99"/>
      <c r="M12" s="99">
        <v>42000</v>
      </c>
      <c r="N12" s="99"/>
      <c r="O12" s="99">
        <v>56000</v>
      </c>
      <c r="P12" s="98"/>
    </row>
    <row r="13" spans="1:16" ht="12" customHeight="1">
      <c r="A13" s="463" t="s">
        <v>240</v>
      </c>
      <c r="B13" s="463"/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/>
    </row>
    <row r="14" spans="1:16" ht="12" customHeight="1">
      <c r="A14" s="460" t="s">
        <v>239</v>
      </c>
      <c r="B14" s="460"/>
      <c r="C14" s="460"/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0"/>
      <c r="O14" s="460"/>
    </row>
    <row r="15" spans="1:16" ht="12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</row>
    <row r="16" spans="1:16" ht="12" hidden="1" customHeight="1">
      <c r="A16" s="97"/>
      <c r="B16" s="97"/>
      <c r="C16" s="96">
        <f>SUM(C7:C11)</f>
        <v>15339</v>
      </c>
      <c r="D16" s="96"/>
      <c r="E16" s="96">
        <f>SUM(E7:E11)</f>
        <v>17633</v>
      </c>
      <c r="F16" s="96"/>
      <c r="G16" s="96">
        <f>SUM(G7:G11)</f>
        <v>18371</v>
      </c>
      <c r="H16" s="96"/>
      <c r="I16" s="96">
        <f>SUM(I7:I11)</f>
        <v>19283</v>
      </c>
      <c r="J16" s="96"/>
      <c r="K16" s="96">
        <f>SUM(K7:K11)</f>
        <v>22431</v>
      </c>
      <c r="L16" s="96"/>
      <c r="M16" s="96">
        <f>SUM(M7:M11)</f>
        <v>41831</v>
      </c>
      <c r="N16" s="96"/>
      <c r="O16" s="96">
        <f>SUM(O7:O11)</f>
        <v>55531</v>
      </c>
    </row>
    <row r="18" spans="3:15">
      <c r="C18" s="95"/>
      <c r="E18" s="95"/>
      <c r="G18" s="95"/>
      <c r="I18" s="95"/>
      <c r="K18" s="95"/>
      <c r="O18" s="95"/>
    </row>
  </sheetData>
  <sheetProtection selectLockedCells="1" selectUnlockedCells="1"/>
  <mergeCells count="7">
    <mergeCell ref="A14:O14"/>
    <mergeCell ref="A1:O1"/>
    <mergeCell ref="A2:O2"/>
    <mergeCell ref="A3:O3"/>
    <mergeCell ref="A4:O4"/>
    <mergeCell ref="A5:O5"/>
    <mergeCell ref="A13:O13"/>
  </mergeCells>
  <pageMargins left="0.5" right="0.5" top="0.5" bottom="0.75" header="0.5" footer="0.5"/>
  <pageSetup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120" zoomScaleNormal="120" workbookViewId="0">
      <selection sqref="A1:O1"/>
    </sheetView>
  </sheetViews>
  <sheetFormatPr defaultColWidth="7.5546875" defaultRowHeight="13.2"/>
  <cols>
    <col min="1" max="1" width="18" style="106" customWidth="1"/>
    <col min="2" max="2" width="1.5546875" style="106" customWidth="1"/>
    <col min="3" max="3" width="8.44140625" style="106" customWidth="1"/>
    <col min="4" max="4" width="1.5546875" style="106" customWidth="1"/>
    <col min="5" max="5" width="8.44140625" style="106" customWidth="1"/>
    <col min="6" max="6" width="1.5546875" style="106" customWidth="1"/>
    <col min="7" max="7" width="8.44140625" style="106" customWidth="1"/>
    <col min="8" max="8" width="1.5546875" style="106" customWidth="1"/>
    <col min="9" max="9" width="8.44140625" style="106" customWidth="1"/>
    <col min="10" max="10" width="1.5546875" style="106" customWidth="1"/>
    <col min="11" max="11" width="8.44140625" style="106" customWidth="1"/>
    <col min="12" max="12" width="1.5546875" style="106" customWidth="1"/>
    <col min="13" max="13" width="8.44140625" style="106" customWidth="1"/>
    <col min="14" max="14" width="1.5546875" style="106" customWidth="1"/>
    <col min="15" max="15" width="8.44140625" style="106" customWidth="1"/>
    <col min="16" max="16384" width="7.5546875" style="110"/>
  </cols>
  <sheetData>
    <row r="1" spans="1:15" s="118" customFormat="1" ht="11.25" customHeight="1">
      <c r="A1" s="466" t="s">
        <v>248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5" s="118" customFormat="1" ht="12.6" customHeight="1">
      <c r="A2" s="466" t="s">
        <v>379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5" ht="11.25" customHeight="1">
      <c r="A3" s="466"/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5" ht="11.25" customHeight="1">
      <c r="A4" s="466" t="s">
        <v>244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5" ht="11.25" customHeight="1">
      <c r="A5" s="467"/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</row>
    <row r="6" spans="1:15" ht="12" customHeight="1">
      <c r="A6" s="325" t="s">
        <v>3</v>
      </c>
      <c r="B6" s="325"/>
      <c r="C6" s="326">
        <v>2005</v>
      </c>
      <c r="D6" s="326"/>
      <c r="E6" s="326">
        <v>2010</v>
      </c>
      <c r="F6" s="327"/>
      <c r="G6" s="326">
        <v>2013</v>
      </c>
      <c r="H6" s="327"/>
      <c r="I6" s="326">
        <v>2014</v>
      </c>
      <c r="J6" s="327"/>
      <c r="K6" s="326" t="s">
        <v>380</v>
      </c>
      <c r="L6" s="327"/>
      <c r="M6" s="326" t="s">
        <v>381</v>
      </c>
      <c r="N6" s="327"/>
      <c r="O6" s="326" t="s">
        <v>382</v>
      </c>
    </row>
    <row r="7" spans="1:15" ht="11.25" customHeight="1">
      <c r="A7" s="328" t="s">
        <v>11</v>
      </c>
      <c r="B7" s="329"/>
      <c r="C7" s="330">
        <v>87</v>
      </c>
      <c r="D7" s="330"/>
      <c r="E7" s="330">
        <v>76</v>
      </c>
      <c r="F7" s="330"/>
      <c r="G7" s="330">
        <v>75</v>
      </c>
      <c r="H7" s="331"/>
      <c r="I7" s="330">
        <v>93</v>
      </c>
      <c r="J7" s="331"/>
      <c r="K7" s="330">
        <v>60</v>
      </c>
      <c r="L7" s="331"/>
      <c r="M7" s="330">
        <v>60</v>
      </c>
      <c r="N7" s="339"/>
      <c r="O7" s="330">
        <v>60</v>
      </c>
    </row>
    <row r="8" spans="1:15" ht="11.25" customHeight="1">
      <c r="A8" s="328" t="s">
        <v>25</v>
      </c>
      <c r="B8" s="332"/>
      <c r="C8" s="333" t="s">
        <v>148</v>
      </c>
      <c r="D8" s="334"/>
      <c r="E8" s="333" t="s">
        <v>148</v>
      </c>
      <c r="F8" s="334"/>
      <c r="G8" s="333">
        <v>37</v>
      </c>
      <c r="H8" s="331"/>
      <c r="I8" s="333">
        <v>38</v>
      </c>
      <c r="J8" s="331"/>
      <c r="K8" s="333">
        <v>40</v>
      </c>
      <c r="L8" s="331"/>
      <c r="M8" s="333">
        <v>40</v>
      </c>
      <c r="N8" s="331"/>
      <c r="O8" s="333">
        <v>40</v>
      </c>
    </row>
    <row r="9" spans="1:15" s="115" customFormat="1" ht="12.6" customHeight="1">
      <c r="A9" s="328" t="s">
        <v>383</v>
      </c>
      <c r="B9" s="332"/>
      <c r="C9" s="334">
        <v>2</v>
      </c>
      <c r="D9" s="334"/>
      <c r="E9" s="334">
        <v>13</v>
      </c>
      <c r="F9" s="334"/>
      <c r="G9" s="334">
        <v>18</v>
      </c>
      <c r="H9" s="331"/>
      <c r="I9" s="334">
        <v>17</v>
      </c>
      <c r="J9" s="331"/>
      <c r="K9" s="334">
        <v>17</v>
      </c>
      <c r="L9" s="331"/>
      <c r="M9" s="334">
        <v>17</v>
      </c>
      <c r="N9" s="331"/>
      <c r="O9" s="334">
        <v>17</v>
      </c>
    </row>
    <row r="10" spans="1:15" s="115" customFormat="1" ht="11.25" customHeight="1">
      <c r="A10" s="328" t="s">
        <v>38</v>
      </c>
      <c r="B10" s="332"/>
      <c r="C10" s="334">
        <v>555</v>
      </c>
      <c r="D10" s="334"/>
      <c r="E10" s="334">
        <v>557</v>
      </c>
      <c r="F10" s="334"/>
      <c r="G10" s="334">
        <v>562</v>
      </c>
      <c r="H10" s="331"/>
      <c r="I10" s="334">
        <v>567</v>
      </c>
      <c r="J10" s="331"/>
      <c r="K10" s="334">
        <v>560</v>
      </c>
      <c r="L10" s="331"/>
      <c r="M10" s="334">
        <v>560</v>
      </c>
      <c r="N10" s="331"/>
      <c r="O10" s="334">
        <v>560</v>
      </c>
    </row>
    <row r="11" spans="1:15" s="115" customFormat="1" ht="11.25" customHeight="1">
      <c r="A11" s="328" t="s">
        <v>41</v>
      </c>
      <c r="B11" s="332"/>
      <c r="C11" s="333" t="s">
        <v>148</v>
      </c>
      <c r="D11" s="333"/>
      <c r="E11" s="333">
        <v>21</v>
      </c>
      <c r="F11" s="334"/>
      <c r="G11" s="334">
        <v>2</v>
      </c>
      <c r="H11" s="331"/>
      <c r="I11" s="333" t="s">
        <v>148</v>
      </c>
      <c r="J11" s="331"/>
      <c r="K11" s="333" t="s">
        <v>148</v>
      </c>
      <c r="L11" s="331"/>
      <c r="M11" s="333" t="s">
        <v>148</v>
      </c>
      <c r="N11" s="331"/>
      <c r="O11" s="333" t="s">
        <v>148</v>
      </c>
    </row>
    <row r="12" spans="1:15" s="115" customFormat="1" ht="11.25" customHeight="1">
      <c r="A12" s="328" t="s">
        <v>49</v>
      </c>
      <c r="B12" s="332"/>
      <c r="C12" s="335">
        <v>846</v>
      </c>
      <c r="D12" s="335"/>
      <c r="E12" s="335">
        <v>807</v>
      </c>
      <c r="F12" s="335"/>
      <c r="G12" s="335">
        <v>822</v>
      </c>
      <c r="H12" s="331"/>
      <c r="I12" s="335">
        <v>745</v>
      </c>
      <c r="J12" s="331"/>
      <c r="K12" s="335">
        <v>700</v>
      </c>
      <c r="L12" s="331"/>
      <c r="M12" s="335">
        <v>700</v>
      </c>
      <c r="N12" s="331"/>
      <c r="O12" s="335">
        <v>700</v>
      </c>
    </row>
    <row r="13" spans="1:15" ht="11.25" customHeight="1">
      <c r="A13" s="336" t="s">
        <v>151</v>
      </c>
      <c r="B13" s="337"/>
      <c r="C13" s="338">
        <v>1730</v>
      </c>
      <c r="D13" s="338"/>
      <c r="E13" s="338">
        <v>1470</v>
      </c>
      <c r="F13" s="338"/>
      <c r="G13" s="338">
        <v>1520</v>
      </c>
      <c r="H13" s="338"/>
      <c r="I13" s="338">
        <v>1460</v>
      </c>
      <c r="J13" s="338"/>
      <c r="K13" s="338">
        <v>1400</v>
      </c>
      <c r="L13" s="338"/>
      <c r="M13" s="338">
        <v>1400</v>
      </c>
      <c r="N13" s="338"/>
      <c r="O13" s="338">
        <v>1400</v>
      </c>
    </row>
    <row r="14" spans="1:15" ht="12" customHeight="1">
      <c r="A14" s="468" t="s">
        <v>384</v>
      </c>
      <c r="B14" s="468"/>
      <c r="C14" s="468"/>
      <c r="D14" s="468"/>
      <c r="E14" s="468"/>
      <c r="F14" s="468"/>
      <c r="G14" s="468"/>
      <c r="H14" s="468"/>
      <c r="I14" s="468"/>
      <c r="J14" s="468"/>
      <c r="K14" s="468"/>
      <c r="L14" s="468"/>
      <c r="M14" s="468"/>
      <c r="N14" s="468"/>
      <c r="O14" s="468"/>
    </row>
    <row r="15" spans="1:15" ht="12" customHeight="1">
      <c r="A15" s="464" t="s">
        <v>385</v>
      </c>
      <c r="B15" s="464"/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4"/>
    </row>
    <row r="16" spans="1:15" ht="12" customHeight="1">
      <c r="A16" s="464" t="s">
        <v>386</v>
      </c>
      <c r="B16" s="464"/>
      <c r="C16" s="464"/>
      <c r="D16" s="464"/>
      <c r="E16" s="464"/>
      <c r="F16" s="464"/>
      <c r="G16" s="464"/>
      <c r="H16" s="464"/>
      <c r="I16" s="464"/>
      <c r="J16" s="464"/>
      <c r="K16" s="464"/>
      <c r="L16" s="464"/>
      <c r="M16" s="464"/>
      <c r="N16" s="464"/>
      <c r="O16" s="464"/>
    </row>
    <row r="17" spans="1:15" ht="12" customHeight="1">
      <c r="A17" s="465" t="s">
        <v>247</v>
      </c>
      <c r="B17" s="465"/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</row>
  </sheetData>
  <sheetProtection selectLockedCells="1" selectUnlockedCells="1"/>
  <mergeCells count="9">
    <mergeCell ref="A15:O15"/>
    <mergeCell ref="A16:O16"/>
    <mergeCell ref="A17:O17"/>
    <mergeCell ref="A1:O1"/>
    <mergeCell ref="A2:O2"/>
    <mergeCell ref="A3:O3"/>
    <mergeCell ref="A4:O4"/>
    <mergeCell ref="A5:O5"/>
    <mergeCell ref="A14:O14"/>
  </mergeCells>
  <pageMargins left="0.5" right="0.5" top="0.5" bottom="0.75" header="0.5" footer="0.5"/>
  <pageSetup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112" zoomScaleNormal="112" workbookViewId="0">
      <selection sqref="A1:O1"/>
    </sheetView>
  </sheetViews>
  <sheetFormatPr defaultColWidth="9.109375" defaultRowHeight="13.2"/>
  <cols>
    <col min="1" max="1" width="18" style="119" customWidth="1"/>
    <col min="2" max="2" width="1.5546875" style="119" customWidth="1"/>
    <col min="3" max="3" width="8.44140625" style="119" customWidth="1"/>
    <col min="4" max="4" width="1.5546875" style="119" customWidth="1"/>
    <col min="5" max="5" width="8.44140625" style="119" customWidth="1"/>
    <col min="6" max="6" width="1.5546875" style="119" customWidth="1"/>
    <col min="7" max="7" width="8.44140625" style="119" customWidth="1"/>
    <col min="8" max="8" width="1.5546875" style="119" customWidth="1"/>
    <col min="9" max="9" width="8.44140625" style="119" customWidth="1"/>
    <col min="10" max="10" width="1.5546875" style="119" customWidth="1"/>
    <col min="11" max="11" width="8.44140625" style="119" customWidth="1"/>
    <col min="12" max="12" width="1.5546875" style="119" customWidth="1"/>
    <col min="13" max="13" width="8.44140625" style="119" customWidth="1"/>
    <col min="14" max="14" width="1.5546875" style="119" customWidth="1"/>
    <col min="15" max="15" width="8.44140625" style="119" customWidth="1"/>
    <col min="16" max="16384" width="9.109375" style="119"/>
  </cols>
  <sheetData>
    <row r="1" spans="1:16" ht="11.25" customHeight="1">
      <c r="A1" s="469" t="s">
        <v>251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</row>
    <row r="2" spans="1:16" ht="12.6" customHeight="1">
      <c r="A2" s="470" t="s">
        <v>250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</row>
    <row r="3" spans="1:16" ht="11.25" customHeight="1">
      <c r="A3" s="470"/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</row>
    <row r="4" spans="1:16" ht="11.25" customHeight="1">
      <c r="A4" s="470" t="s">
        <v>249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</row>
    <row r="5" spans="1:16" ht="11.25" customHeight="1">
      <c r="A5" s="471"/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</row>
    <row r="6" spans="1:16" ht="12" customHeight="1">
      <c r="A6" s="129" t="s">
        <v>3</v>
      </c>
      <c r="B6" s="126"/>
      <c r="C6" s="111">
        <v>2005</v>
      </c>
      <c r="D6" s="111"/>
      <c r="E6" s="111">
        <v>2010</v>
      </c>
      <c r="F6" s="112"/>
      <c r="G6" s="111">
        <v>2013</v>
      </c>
      <c r="H6" s="112"/>
      <c r="I6" s="111">
        <v>2014</v>
      </c>
      <c r="J6" s="112"/>
      <c r="K6" s="111" t="s">
        <v>243</v>
      </c>
      <c r="L6" s="112"/>
      <c r="M6" s="111" t="s">
        <v>242</v>
      </c>
      <c r="N6" s="112"/>
      <c r="O6" s="111" t="s">
        <v>241</v>
      </c>
    </row>
    <row r="7" spans="1:16" ht="11.25" customHeight="1">
      <c r="A7" s="126" t="s">
        <v>8</v>
      </c>
      <c r="B7" s="128"/>
      <c r="C7" s="121">
        <v>326</v>
      </c>
      <c r="D7" s="121"/>
      <c r="E7" s="121">
        <v>272</v>
      </c>
      <c r="F7" s="121"/>
      <c r="G7" s="121">
        <v>248</v>
      </c>
      <c r="H7" s="121"/>
      <c r="I7" s="121">
        <v>196</v>
      </c>
      <c r="J7" s="121"/>
      <c r="K7" s="121">
        <v>200</v>
      </c>
      <c r="L7" s="121"/>
      <c r="M7" s="121">
        <v>200</v>
      </c>
      <c r="N7" s="121"/>
      <c r="O7" s="121">
        <v>200</v>
      </c>
    </row>
    <row r="8" spans="1:16" ht="11.25" customHeight="1">
      <c r="A8" s="120" t="s">
        <v>17</v>
      </c>
      <c r="B8" s="125"/>
      <c r="C8" s="121">
        <v>24500</v>
      </c>
      <c r="D8" s="121"/>
      <c r="E8" s="121">
        <v>60000</v>
      </c>
      <c r="F8" s="121"/>
      <c r="G8" s="121">
        <v>56000</v>
      </c>
      <c r="H8" s="121"/>
      <c r="I8" s="121">
        <v>62000</v>
      </c>
      <c r="J8" s="121"/>
      <c r="K8" s="121">
        <v>64000</v>
      </c>
      <c r="L8" s="121"/>
      <c r="M8" s="121">
        <v>72000</v>
      </c>
      <c r="N8" s="121"/>
      <c r="O8" s="121">
        <v>86000</v>
      </c>
    </row>
    <row r="9" spans="1:16" ht="11.25" customHeight="1">
      <c r="A9" s="120" t="s">
        <v>31</v>
      </c>
      <c r="B9" s="125"/>
      <c r="C9" s="127" t="s">
        <v>148</v>
      </c>
      <c r="D9" s="121"/>
      <c r="E9" s="127" t="s">
        <v>148</v>
      </c>
      <c r="F9" s="121"/>
      <c r="G9" s="121">
        <v>2600</v>
      </c>
      <c r="H9" s="121"/>
      <c r="I9" s="121">
        <v>3400</v>
      </c>
      <c r="J9" s="121"/>
      <c r="K9" s="121">
        <v>4200</v>
      </c>
      <c r="L9" s="121"/>
      <c r="M9" s="121">
        <v>5900</v>
      </c>
      <c r="N9" s="121"/>
      <c r="O9" s="121">
        <v>5900</v>
      </c>
    </row>
    <row r="10" spans="1:16" ht="11.25" customHeight="1">
      <c r="A10" s="126" t="s">
        <v>49</v>
      </c>
      <c r="B10" s="125"/>
      <c r="C10" s="127">
        <v>400</v>
      </c>
      <c r="D10" s="127"/>
      <c r="E10" s="127">
        <v>1800</v>
      </c>
      <c r="F10" s="127"/>
      <c r="G10" s="127">
        <v>2800</v>
      </c>
      <c r="H10" s="127"/>
      <c r="I10" s="127">
        <v>2800</v>
      </c>
      <c r="J10" s="127"/>
      <c r="K10" s="127">
        <v>2800</v>
      </c>
      <c r="L10" s="121"/>
      <c r="M10" s="127">
        <v>3000</v>
      </c>
      <c r="N10" s="121"/>
      <c r="O10" s="127">
        <v>3600</v>
      </c>
    </row>
    <row r="11" spans="1:16" ht="11.25" customHeight="1">
      <c r="A11" s="126" t="s">
        <v>56</v>
      </c>
      <c r="B11" s="125"/>
      <c r="C11" s="127">
        <v>9300</v>
      </c>
      <c r="D11" s="127"/>
      <c r="E11" s="127">
        <v>8648</v>
      </c>
      <c r="F11" s="127"/>
      <c r="G11" s="127">
        <v>5919</v>
      </c>
      <c r="H11" s="127"/>
      <c r="I11" s="127">
        <v>5500</v>
      </c>
      <c r="J11" s="127"/>
      <c r="K11" s="124">
        <v>5500</v>
      </c>
      <c r="L11" s="121"/>
      <c r="M11" s="124">
        <v>9600</v>
      </c>
      <c r="N11" s="121"/>
      <c r="O11" s="124">
        <v>12500</v>
      </c>
    </row>
    <row r="12" spans="1:16" ht="11.25" customHeight="1">
      <c r="A12" s="126" t="s">
        <v>57</v>
      </c>
      <c r="B12" s="125"/>
      <c r="C12" s="121">
        <v>281</v>
      </c>
      <c r="D12" s="121"/>
      <c r="E12" s="121">
        <v>79</v>
      </c>
      <c r="F12" s="121"/>
      <c r="G12" s="121">
        <v>319</v>
      </c>
      <c r="H12" s="121"/>
      <c r="I12" s="121">
        <v>358</v>
      </c>
      <c r="J12" s="121"/>
      <c r="K12" s="124">
        <v>370</v>
      </c>
      <c r="L12" s="121"/>
      <c r="M12" s="124">
        <v>400</v>
      </c>
      <c r="N12" s="121"/>
      <c r="O12" s="124">
        <v>400</v>
      </c>
    </row>
    <row r="13" spans="1:16" ht="11.25" customHeight="1">
      <c r="A13" s="123" t="s">
        <v>151</v>
      </c>
      <c r="B13" s="122"/>
      <c r="C13" s="120">
        <v>35900</v>
      </c>
      <c r="D13" s="120"/>
      <c r="E13" s="120">
        <v>70800</v>
      </c>
      <c r="F13" s="120"/>
      <c r="G13" s="120">
        <v>67900</v>
      </c>
      <c r="H13" s="120"/>
      <c r="I13" s="120">
        <v>74300</v>
      </c>
      <c r="J13" s="120"/>
      <c r="K13" s="120">
        <v>77000</v>
      </c>
      <c r="L13" s="120"/>
      <c r="M13" s="120">
        <v>91000</v>
      </c>
      <c r="N13" s="120"/>
      <c r="O13" s="120">
        <v>109000</v>
      </c>
      <c r="P13" s="98"/>
    </row>
    <row r="14" spans="1:16" ht="12" customHeight="1">
      <c r="A14" s="463" t="s">
        <v>240</v>
      </c>
      <c r="B14" s="463"/>
      <c r="C14" s="463"/>
      <c r="D14" s="463"/>
      <c r="E14" s="463"/>
      <c r="F14" s="463"/>
      <c r="G14" s="463"/>
      <c r="H14" s="463"/>
      <c r="I14" s="463"/>
      <c r="J14" s="463"/>
      <c r="K14" s="463"/>
      <c r="L14" s="463"/>
      <c r="M14" s="463"/>
      <c r="N14" s="463"/>
      <c r="O14" s="463"/>
    </row>
    <row r="15" spans="1:16" ht="12" customHeight="1">
      <c r="A15" s="460" t="s">
        <v>239</v>
      </c>
      <c r="B15" s="460"/>
      <c r="C15" s="460"/>
      <c r="D15" s="460"/>
      <c r="E15" s="460"/>
      <c r="F15" s="460"/>
      <c r="G15" s="460"/>
      <c r="H15" s="460"/>
      <c r="I15" s="460"/>
      <c r="J15" s="460"/>
      <c r="K15" s="460"/>
      <c r="L15" s="460"/>
      <c r="M15" s="460"/>
      <c r="N15" s="460"/>
      <c r="O15" s="460"/>
    </row>
    <row r="17" spans="3:15" hidden="1">
      <c r="C17" s="120">
        <f>SUM(C7:C12)</f>
        <v>34807</v>
      </c>
      <c r="D17" s="120"/>
      <c r="E17" s="120">
        <f>SUM(E7:E12)</f>
        <v>70799</v>
      </c>
      <c r="F17" s="120"/>
      <c r="G17" s="120">
        <f>SUM(G7:G12)</f>
        <v>67886</v>
      </c>
      <c r="H17" s="120"/>
      <c r="I17" s="120">
        <f>SUM(I7:I12)</f>
        <v>74254</v>
      </c>
      <c r="J17" s="120"/>
      <c r="K17" s="120">
        <f>SUM(K7:K12)</f>
        <v>77070</v>
      </c>
      <c r="L17" s="120"/>
      <c r="M17" s="120">
        <f>SUM(M7:M12)</f>
        <v>91100</v>
      </c>
      <c r="N17" s="120"/>
      <c r="O17" s="120">
        <f>SUM(O7:O12)</f>
        <v>108600</v>
      </c>
    </row>
  </sheetData>
  <sheetProtection selectLockedCells="1" selectUnlockedCells="1"/>
  <mergeCells count="7">
    <mergeCell ref="A15:O15"/>
    <mergeCell ref="A1:O1"/>
    <mergeCell ref="A2:O2"/>
    <mergeCell ref="A3:O3"/>
    <mergeCell ref="A4:O4"/>
    <mergeCell ref="A5:O5"/>
    <mergeCell ref="A14:O14"/>
  </mergeCells>
  <pageMargins left="0.5" right="0.5" top="0.5" bottom="0.75" header="0.5" footer="0.5"/>
  <pageSetup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="130" zoomScaleNormal="130" workbookViewId="0">
      <selection sqref="A1:O1"/>
    </sheetView>
  </sheetViews>
  <sheetFormatPr defaultColWidth="7.5546875" defaultRowHeight="13.2"/>
  <cols>
    <col min="1" max="1" width="18" style="98" customWidth="1"/>
    <col min="2" max="2" width="1.5546875" style="98" customWidth="1"/>
    <col min="3" max="3" width="8.44140625" style="98" customWidth="1"/>
    <col min="4" max="4" width="1.5546875" style="98" customWidth="1"/>
    <col min="5" max="5" width="8.44140625" style="98" customWidth="1"/>
    <col min="6" max="6" width="1.5546875" style="98" customWidth="1"/>
    <col min="7" max="7" width="8.44140625" style="98" customWidth="1"/>
    <col min="8" max="8" width="1.5546875" style="98" customWidth="1"/>
    <col min="9" max="9" width="8.44140625" style="98" customWidth="1"/>
    <col min="10" max="10" width="1.5546875" style="98" customWidth="1"/>
    <col min="11" max="11" width="8.44140625" style="98" customWidth="1"/>
    <col min="12" max="12" width="1.5546875" style="98" customWidth="1"/>
    <col min="13" max="13" width="8.44140625" style="98" customWidth="1"/>
    <col min="14" max="14" width="1.5546875" style="98" customWidth="1"/>
    <col min="15" max="15" width="8.44140625" style="98" customWidth="1"/>
    <col min="16" max="17" width="7.5546875" style="131"/>
    <col min="18" max="16384" width="7.5546875" style="130"/>
  </cols>
  <sheetData>
    <row r="1" spans="1:15" ht="11.25" customHeight="1">
      <c r="A1" s="461" t="s">
        <v>255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ht="12.6" customHeight="1">
      <c r="A2" s="474" t="s">
        <v>254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</row>
    <row r="3" spans="1:15" ht="11.25" customHeight="1">
      <c r="A3" s="475"/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</row>
    <row r="4" spans="1:15" ht="11.25" customHeight="1">
      <c r="A4" s="474" t="s">
        <v>253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</row>
    <row r="5" spans="1:15" ht="11.25" customHeight="1">
      <c r="A5" s="474"/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</row>
    <row r="6" spans="1:15" ht="12" customHeight="1">
      <c r="A6" s="129" t="s">
        <v>3</v>
      </c>
      <c r="B6" s="129"/>
      <c r="C6" s="111">
        <v>2005</v>
      </c>
      <c r="D6" s="111"/>
      <c r="E6" s="111">
        <v>2010</v>
      </c>
      <c r="F6" s="112"/>
      <c r="G6" s="111">
        <v>2013</v>
      </c>
      <c r="H6" s="112"/>
      <c r="I6" s="111">
        <v>2014</v>
      </c>
      <c r="J6" s="112"/>
      <c r="K6" s="111" t="s">
        <v>243</v>
      </c>
      <c r="L6" s="112"/>
      <c r="M6" s="111" t="s">
        <v>242</v>
      </c>
      <c r="N6" s="112"/>
      <c r="O6" s="111" t="s">
        <v>241</v>
      </c>
    </row>
    <row r="7" spans="1:15" ht="11.25" customHeight="1">
      <c r="A7" s="126" t="s">
        <v>8</v>
      </c>
      <c r="B7" s="125"/>
      <c r="C7" s="137">
        <v>31</v>
      </c>
      <c r="D7" s="137"/>
      <c r="E7" s="137">
        <v>48</v>
      </c>
      <c r="F7" s="137"/>
      <c r="G7" s="98">
        <v>51</v>
      </c>
      <c r="H7" s="135"/>
      <c r="I7" s="98">
        <v>38</v>
      </c>
      <c r="J7" s="135"/>
      <c r="K7" s="98">
        <v>11</v>
      </c>
      <c r="L7" s="135"/>
      <c r="M7" s="98">
        <v>15</v>
      </c>
      <c r="N7" s="135"/>
      <c r="O7" s="98">
        <v>45</v>
      </c>
    </row>
    <row r="8" spans="1:15" ht="11.25" customHeight="1">
      <c r="A8" s="126" t="s">
        <v>17</v>
      </c>
      <c r="B8" s="125"/>
      <c r="C8" s="137">
        <v>97</v>
      </c>
      <c r="D8" s="137"/>
      <c r="E8" s="137">
        <v>420</v>
      </c>
      <c r="G8" s="98">
        <v>970</v>
      </c>
      <c r="H8" s="138"/>
      <c r="I8" s="142">
        <v>1030</v>
      </c>
      <c r="J8" s="138"/>
      <c r="K8" s="124">
        <v>930</v>
      </c>
      <c r="L8" s="138"/>
      <c r="M8" s="124">
        <v>1200</v>
      </c>
      <c r="N8" s="138"/>
      <c r="O8" s="124">
        <v>1500</v>
      </c>
    </row>
    <row r="9" spans="1:15" ht="11.25" customHeight="1">
      <c r="A9" s="126" t="s">
        <v>21</v>
      </c>
      <c r="B9" s="125"/>
      <c r="C9" s="136" t="s">
        <v>148</v>
      </c>
      <c r="D9" s="136"/>
      <c r="E9" s="136" t="s">
        <v>148</v>
      </c>
      <c r="F9" s="136"/>
      <c r="G9" s="136">
        <v>22</v>
      </c>
      <c r="H9" s="141"/>
      <c r="I9" s="136">
        <v>89</v>
      </c>
      <c r="J9" s="141"/>
      <c r="K9" s="134">
        <v>43</v>
      </c>
      <c r="L9" s="141"/>
      <c r="M9" s="134">
        <v>65</v>
      </c>
      <c r="N9" s="141"/>
      <c r="O9" s="134">
        <v>44</v>
      </c>
    </row>
    <row r="10" spans="1:15" ht="11.25" customHeight="1">
      <c r="A10" s="126" t="s">
        <v>34</v>
      </c>
      <c r="B10" s="125"/>
      <c r="C10" s="136" t="s">
        <v>148</v>
      </c>
      <c r="D10" s="136"/>
      <c r="E10" s="136">
        <v>37</v>
      </c>
      <c r="G10" s="98">
        <v>38</v>
      </c>
      <c r="H10" s="135"/>
      <c r="I10" s="98">
        <v>33</v>
      </c>
      <c r="J10" s="135"/>
      <c r="K10" s="98">
        <v>45</v>
      </c>
      <c r="L10" s="135"/>
      <c r="M10" s="98">
        <v>45</v>
      </c>
      <c r="N10" s="135"/>
      <c r="O10" s="98">
        <v>45</v>
      </c>
    </row>
    <row r="11" spans="1:15" ht="11.25" customHeight="1">
      <c r="A11" s="126" t="s">
        <v>39</v>
      </c>
      <c r="B11" s="125"/>
      <c r="C11" s="137">
        <v>10</v>
      </c>
      <c r="D11" s="137"/>
      <c r="E11" s="134" t="s">
        <v>148</v>
      </c>
      <c r="F11" s="137"/>
      <c r="G11" s="140">
        <v>5.3040000000000003</v>
      </c>
      <c r="H11" s="138"/>
      <c r="I11" s="140">
        <v>5.3040000000000003</v>
      </c>
      <c r="J11" s="138"/>
      <c r="K11" s="139">
        <v>17</v>
      </c>
      <c r="L11" s="138"/>
      <c r="M11" s="139">
        <v>18</v>
      </c>
      <c r="N11" s="138"/>
      <c r="O11" s="139">
        <v>19</v>
      </c>
    </row>
    <row r="12" spans="1:15" ht="11.25" customHeight="1">
      <c r="A12" s="126" t="s">
        <v>49</v>
      </c>
      <c r="B12" s="125"/>
      <c r="C12" s="137">
        <v>89</v>
      </c>
      <c r="D12" s="137"/>
      <c r="E12" s="137">
        <v>103</v>
      </c>
      <c r="F12" s="137"/>
      <c r="G12" s="98">
        <v>77</v>
      </c>
      <c r="H12" s="138"/>
      <c r="I12" s="98">
        <v>88</v>
      </c>
      <c r="J12" s="138"/>
      <c r="K12" s="98">
        <v>84</v>
      </c>
      <c r="L12" s="138"/>
      <c r="M12" s="98">
        <v>84</v>
      </c>
      <c r="N12" s="138"/>
      <c r="O12" s="98">
        <v>93</v>
      </c>
    </row>
    <row r="13" spans="1:15" ht="11.25" customHeight="1">
      <c r="A13" s="126" t="s">
        <v>53</v>
      </c>
      <c r="B13" s="125"/>
      <c r="C13" s="137">
        <v>4</v>
      </c>
      <c r="D13" s="136"/>
      <c r="E13" s="137">
        <v>6</v>
      </c>
      <c r="F13" s="137"/>
      <c r="G13" s="98">
        <v>15</v>
      </c>
      <c r="H13" s="138"/>
      <c r="I13" s="98">
        <v>18</v>
      </c>
      <c r="J13" s="138"/>
      <c r="K13" s="98">
        <v>19</v>
      </c>
      <c r="L13" s="138"/>
      <c r="M13" s="98">
        <v>19</v>
      </c>
      <c r="N13" s="138"/>
      <c r="O13" s="98">
        <v>16</v>
      </c>
    </row>
    <row r="14" spans="1:15" ht="11.25" customHeight="1">
      <c r="A14" s="126" t="s">
        <v>55</v>
      </c>
      <c r="B14" s="125"/>
      <c r="C14" s="136" t="s">
        <v>148</v>
      </c>
      <c r="D14" s="136"/>
      <c r="E14" s="136" t="s">
        <v>148</v>
      </c>
      <c r="F14" s="137"/>
      <c r="G14" s="136" t="s">
        <v>148</v>
      </c>
      <c r="H14" s="138"/>
      <c r="I14" s="136" t="s">
        <v>148</v>
      </c>
      <c r="J14" s="138"/>
      <c r="K14" s="98">
        <v>6</v>
      </c>
      <c r="L14" s="138"/>
      <c r="M14" s="98">
        <v>12</v>
      </c>
      <c r="N14" s="138"/>
      <c r="O14" s="98">
        <v>12</v>
      </c>
    </row>
    <row r="15" spans="1:15" ht="11.25" customHeight="1">
      <c r="A15" s="126" t="s">
        <v>56</v>
      </c>
      <c r="B15" s="125"/>
      <c r="C15" s="137">
        <v>447</v>
      </c>
      <c r="D15" s="137"/>
      <c r="E15" s="137">
        <v>672</v>
      </c>
      <c r="F15" s="137"/>
      <c r="G15" s="124">
        <v>760</v>
      </c>
      <c r="H15" s="135"/>
      <c r="I15" s="124">
        <v>708</v>
      </c>
      <c r="J15" s="135"/>
      <c r="K15" s="124">
        <v>780</v>
      </c>
      <c r="L15" s="135"/>
      <c r="M15" s="124">
        <v>820</v>
      </c>
      <c r="N15" s="135"/>
      <c r="O15" s="124">
        <v>860</v>
      </c>
    </row>
    <row r="16" spans="1:15" ht="11.25" customHeight="1">
      <c r="A16" s="126" t="s">
        <v>57</v>
      </c>
      <c r="B16" s="125"/>
      <c r="C16" s="136">
        <v>3</v>
      </c>
      <c r="D16" s="137"/>
      <c r="E16" s="136">
        <v>5</v>
      </c>
      <c r="F16" s="136"/>
      <c r="G16" s="134">
        <v>8</v>
      </c>
      <c r="H16" s="135"/>
      <c r="I16" s="134">
        <v>8</v>
      </c>
      <c r="J16" s="135"/>
      <c r="K16" s="134">
        <v>8</v>
      </c>
      <c r="L16" s="135"/>
      <c r="M16" s="134">
        <v>8</v>
      </c>
      <c r="N16" s="135"/>
      <c r="O16" s="134">
        <v>8</v>
      </c>
    </row>
    <row r="17" spans="1:15" ht="11.25" customHeight="1">
      <c r="A17" s="123" t="s">
        <v>151</v>
      </c>
      <c r="B17" s="122"/>
      <c r="C17" s="120">
        <v>680</v>
      </c>
      <c r="D17" s="120"/>
      <c r="E17" s="120">
        <v>1290</v>
      </c>
      <c r="F17" s="120"/>
      <c r="G17" s="120">
        <v>1950</v>
      </c>
      <c r="H17" s="132"/>
      <c r="I17" s="120">
        <v>2020</v>
      </c>
      <c r="J17" s="132"/>
      <c r="K17" s="120">
        <v>1900</v>
      </c>
      <c r="L17" s="132"/>
      <c r="M17" s="120">
        <v>2300</v>
      </c>
      <c r="N17" s="132"/>
      <c r="O17" s="120">
        <v>2600</v>
      </c>
    </row>
    <row r="18" spans="1:15" ht="12" customHeight="1">
      <c r="A18" s="473" t="s">
        <v>252</v>
      </c>
      <c r="B18" s="473"/>
      <c r="C18" s="473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473"/>
    </row>
    <row r="19" spans="1:15" ht="12" customHeight="1">
      <c r="A19" s="472" t="s">
        <v>239</v>
      </c>
      <c r="B19" s="472"/>
      <c r="C19" s="472"/>
      <c r="D19" s="472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472"/>
    </row>
    <row r="21" spans="1:15" hidden="1">
      <c r="C21" s="120">
        <f>SUM(C7:C16)</f>
        <v>681</v>
      </c>
      <c r="D21" s="120"/>
      <c r="E21" s="120">
        <f>SUM(E7:E16)</f>
        <v>1291</v>
      </c>
      <c r="F21" s="120"/>
      <c r="G21" s="120">
        <f>SUM(G7:G16)</f>
        <v>1946.3040000000001</v>
      </c>
      <c r="H21" s="132"/>
      <c r="I21" s="120">
        <f>SUM(I7:I16)</f>
        <v>2017.3040000000001</v>
      </c>
      <c r="J21" s="132"/>
      <c r="K21" s="120">
        <f>SUM(K7:K16)</f>
        <v>1943</v>
      </c>
      <c r="L21" s="132"/>
      <c r="M21" s="120">
        <f>SUM(M7:M16)</f>
        <v>2286</v>
      </c>
      <c r="N21" s="132"/>
      <c r="O21" s="120">
        <f>SUM(O7:O16)</f>
        <v>2642</v>
      </c>
    </row>
    <row r="24" spans="1:15">
      <c r="C24" s="124"/>
      <c r="E24" s="124"/>
      <c r="G24" s="124"/>
      <c r="K24" s="124"/>
      <c r="M24" s="124"/>
      <c r="O24" s="124"/>
    </row>
  </sheetData>
  <sheetProtection selectLockedCells="1" selectUnlockedCells="1"/>
  <mergeCells count="7">
    <mergeCell ref="A19:O19"/>
    <mergeCell ref="A18:O18"/>
    <mergeCell ref="A1:O1"/>
    <mergeCell ref="A2:O2"/>
    <mergeCell ref="A3:O3"/>
    <mergeCell ref="A4:O4"/>
    <mergeCell ref="A5:O5"/>
  </mergeCells>
  <pageMargins left="0.5" right="0.5" top="0.5" bottom="0.75" header="0.5" footer="0.5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</vt:vector>
  </TitlesOfParts>
  <Company>U.S.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Hastorun, Sinan</dc:creator>
  <cp:lastModifiedBy>Masonic, Linda</cp:lastModifiedBy>
  <cp:lastPrinted>2017-11-29T21:53:58Z</cp:lastPrinted>
  <dcterms:created xsi:type="dcterms:W3CDTF">2015-03-25T13:24:35Z</dcterms:created>
  <dcterms:modified xsi:type="dcterms:W3CDTF">2018-08-20T16:56:56Z</dcterms:modified>
</cp:coreProperties>
</file>