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Web posting\todo20210910\mis-202106-zinc\"/>
    </mc:Choice>
  </mc:AlternateContent>
  <xr:revisionPtr revIDLastSave="0" documentId="13_ncr:1_{6BD1B76D-AED5-429F-B968-A02B14B12537}" xr6:coauthVersionLast="46" xr6:coauthVersionMax="47" xr10:uidLastSave="{00000000-0000-0000-0000-000000000000}"/>
  <bookViews>
    <workbookView xWindow="4185" yWindow="1785" windowWidth="13110" windowHeight="12240" tabRatio="823" xr2:uid="{00000000-000D-0000-FFFF-FFFF00000000}"/>
  </bookViews>
  <sheets>
    <sheet name="Text" sheetId="13" r:id="rId1"/>
    <sheet name="T1" sheetId="12" r:id="rId2"/>
    <sheet name="T2" sheetId="2" r:id="rId3"/>
    <sheet name="T3" sheetId="11" r:id="rId4"/>
    <sheet name="T4" sheetId="3" r:id="rId5"/>
    <sheet name="T5" sheetId="4" r:id="rId6"/>
    <sheet name="T6" sheetId="5" r:id="rId7"/>
    <sheet name="T7" sheetId="10" r:id="rId8"/>
    <sheet name="T8" sheetId="9" r:id="rId9"/>
    <sheet name="T9" sheetId="7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9" l="1"/>
  <c r="O22" i="7" l="1"/>
  <c r="G22" i="7"/>
  <c r="E23" i="9"/>
  <c r="G22" i="9"/>
  <c r="C22" i="9" s="1"/>
  <c r="G21" i="7" l="1"/>
  <c r="O21" i="7" s="1"/>
  <c r="G20" i="9" l="1"/>
  <c r="C20" i="9" s="1"/>
  <c r="G21" i="9" l="1"/>
  <c r="C21" i="9" s="1"/>
  <c r="G19" i="9"/>
  <c r="C19" i="9" s="1"/>
  <c r="G18" i="9"/>
  <c r="C18" i="9" s="1"/>
  <c r="G17" i="9"/>
  <c r="G15" i="9"/>
  <c r="C15" i="9" s="1"/>
  <c r="G14" i="9"/>
  <c r="C14" i="9" s="1"/>
  <c r="G13" i="9"/>
  <c r="C13" i="9" s="1"/>
  <c r="G12" i="9"/>
  <c r="C12" i="9" s="1"/>
  <c r="G11" i="9"/>
  <c r="C11" i="9" s="1"/>
  <c r="G10" i="9"/>
  <c r="C10" i="9" s="1"/>
  <c r="G9" i="9"/>
  <c r="C9" i="9" s="1"/>
  <c r="G8" i="9"/>
  <c r="C8" i="9" s="1"/>
  <c r="G23" i="9" l="1"/>
  <c r="C17" i="9"/>
  <c r="C23" i="9" s="1"/>
</calcChain>
</file>

<file path=xl/sharedStrings.xml><?xml version="1.0" encoding="utf-8"?>
<sst xmlns="http://schemas.openxmlformats.org/spreadsheetml/2006/main" count="423" uniqueCount="167">
  <si>
    <t>TABLE 1</t>
  </si>
  <si>
    <r>
      <t>SALIENT ZINC STATISTICS</t>
    </r>
    <r>
      <rPr>
        <vertAlign val="superscript"/>
        <sz val="8"/>
        <rFont val="Times New Roman"/>
        <family val="1"/>
      </rPr>
      <t>1</t>
    </r>
  </si>
  <si>
    <t>(Metric tons, unless otherwise specified)</t>
  </si>
  <si>
    <t>2020</t>
  </si>
  <si>
    <t>2021</t>
  </si>
  <si>
    <t>January–</t>
  </si>
  <si>
    <t>December</t>
  </si>
  <si>
    <t>May</t>
  </si>
  <si>
    <t>June</t>
  </si>
  <si>
    <r>
      <rPr>
        <sz val="8"/>
        <rFont val="Times New Roman"/>
        <family val="1"/>
      </rPr>
      <t>June</t>
    </r>
    <r>
      <rPr>
        <vertAlign val="superscript"/>
        <sz val="8"/>
        <rFont val="Times New Roman"/>
        <family val="1"/>
      </rPr>
      <t>2</t>
    </r>
  </si>
  <si>
    <t>Production:</t>
  </si>
  <si>
    <r>
      <t>Mine, zinc content of concentrate</t>
    </r>
    <r>
      <rPr>
        <vertAlign val="superscript"/>
        <sz val="8"/>
        <rFont val="Times New Roman"/>
        <family val="1"/>
      </rPr>
      <t>3</t>
    </r>
  </si>
  <si>
    <t>r</t>
  </si>
  <si>
    <r>
      <t>Mine, recoverable zinc</t>
    </r>
    <r>
      <rPr>
        <vertAlign val="superscript"/>
        <sz val="8"/>
        <rFont val="Times New Roman"/>
        <family val="1"/>
      </rPr>
      <t>3</t>
    </r>
  </si>
  <si>
    <r>
      <t>Smelter, refined zinc</t>
    </r>
    <r>
      <rPr>
        <vertAlign val="superscript"/>
        <sz val="8"/>
        <rFont val="Times New Roman"/>
        <family val="1"/>
      </rPr>
      <t>e</t>
    </r>
  </si>
  <si>
    <r>
      <t>Consumption of refined zinc, apparent</t>
    </r>
    <r>
      <rPr>
        <vertAlign val="superscript"/>
        <sz val="8"/>
        <rFont val="Times New Roman"/>
        <family val="1"/>
      </rPr>
      <t>4, 5</t>
    </r>
  </si>
  <si>
    <t>Imports for consumption:</t>
  </si>
  <si>
    <t>Ore and concentrate (zinc content)</t>
  </si>
  <si>
    <t>Refined zinc</t>
  </si>
  <si>
    <t>Exports:</t>
  </si>
  <si>
    <r>
      <t>Price:</t>
    </r>
    <r>
      <rPr>
        <vertAlign val="superscript"/>
        <sz val="8"/>
        <rFont val="Times New Roman"/>
        <family val="1"/>
      </rPr>
      <t>6</t>
    </r>
  </si>
  <si>
    <t>London Metal Exchange cash, average,</t>
  </si>
  <si>
    <t>dollars per metric ton</t>
  </si>
  <si>
    <r>
      <t>North American,</t>
    </r>
    <r>
      <rPr>
        <vertAlign val="superscript"/>
        <sz val="8"/>
        <rFont val="Times New Roman"/>
        <family val="1"/>
      </rPr>
      <t xml:space="preserve">7 </t>
    </r>
    <r>
      <rPr>
        <sz val="8"/>
        <rFont val="Times New Roman"/>
        <family val="1"/>
      </rPr>
      <t>average,</t>
    </r>
  </si>
  <si>
    <t>cents per pound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</si>
  <si>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</si>
  <si>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Data are rounded to no more than three significant digits, except prices;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</si>
  <si>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May include revisions to previously published data.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</si>
  <si>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Reported zinc content in zinc, lead, and bulk concentrates.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</si>
  <si>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Smelter production plus imports for consumption minus domestic exports.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</si>
  <si>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Apparent consumption of refined zinc in 2020 and 2021 may not reflect actual consumption owing to changes in unreported stocks, potentially related to the COVID-19 pandemic.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</si>
  <si>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Special High Grade Zinc.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</si>
  <si>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S&amp;P Global Platts Metals Week. </t>
    </r>
  </si>
  <si>
    <t>TABLE 2</t>
  </si>
  <si>
    <t xml:space="preserve">MINE AND SMELTER PRODUCTION OF ZINC </t>
  </si>
  <si>
    <r>
      <t>IN THE UNITED STATES</t>
    </r>
    <r>
      <rPr>
        <vertAlign val="superscript"/>
        <sz val="8"/>
        <color indexed="8"/>
        <rFont val="Times New Roman"/>
        <family val="2"/>
      </rPr>
      <t>1</t>
    </r>
  </si>
  <si>
    <t>(Metric tons)</t>
  </si>
  <si>
    <r>
      <t>Mine</t>
    </r>
    <r>
      <rPr>
        <vertAlign val="superscript"/>
        <sz val="8"/>
        <color indexed="8"/>
        <rFont val="Times New Roman"/>
        <family val="2"/>
      </rPr>
      <t>2</t>
    </r>
  </si>
  <si>
    <t>Period</t>
  </si>
  <si>
    <t>Zinc content</t>
  </si>
  <si>
    <t>Recoverable</t>
  </si>
  <si>
    <r>
      <t>Smelter</t>
    </r>
    <r>
      <rPr>
        <vertAlign val="superscript"/>
        <sz val="8"/>
        <rFont val="Times New Roman"/>
        <family val="2"/>
      </rPr>
      <t>e</t>
    </r>
  </si>
  <si>
    <t>2020:</t>
  </si>
  <si>
    <t>July</t>
  </si>
  <si>
    <t>August</t>
  </si>
  <si>
    <t>September</t>
  </si>
  <si>
    <t>October</t>
  </si>
  <si>
    <t>November</t>
  </si>
  <si>
    <t>January–December</t>
  </si>
  <si>
    <t>2021:</t>
  </si>
  <si>
    <t>January</t>
  </si>
  <si>
    <t>February</t>
  </si>
  <si>
    <t>March</t>
  </si>
  <si>
    <t>April</t>
  </si>
  <si>
    <t xml:space="preserve">June </t>
  </si>
  <si>
    <t>January–June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</si>
  <si>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2"/>
      </rPr>
      <t>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</si>
  <si>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2"/>
      </rPr>
      <t>Includes the zinc content in both lead and zinc concentrates.</t>
    </r>
  </si>
  <si>
    <t>TABLE 3</t>
  </si>
  <si>
    <t xml:space="preserve">U.S. SHIPMENTS OF </t>
  </si>
  <si>
    <r>
      <t>GALVANIZED STEEL SHEET AND STRIP</t>
    </r>
    <r>
      <rPr>
        <vertAlign val="superscript"/>
        <sz val="8"/>
        <rFont val="Times New Roman"/>
        <family val="1"/>
      </rPr>
      <t>1, 2</t>
    </r>
  </si>
  <si>
    <t>Quantity</t>
  </si>
  <si>
    <t>(metric tons)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</si>
  <si>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</si>
  <si>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Source: American Iron and Steel Institute.</t>
  </si>
  <si>
    <t>TABLE 4</t>
  </si>
  <si>
    <r>
      <t>U.S. IMPORTS FOR CONSUMPTION OF ZINC</t>
    </r>
    <r>
      <rPr>
        <vertAlign val="superscript"/>
        <sz val="8"/>
        <rFont val="Times New Roman"/>
        <family val="2"/>
      </rPr>
      <t>1</t>
    </r>
  </si>
  <si>
    <t>(Gross weight, unless otherwise specified)</t>
  </si>
  <si>
    <r>
      <t>January–June</t>
    </r>
    <r>
      <rPr>
        <vertAlign val="superscript"/>
        <sz val="8"/>
        <rFont val="Times New Roman"/>
        <family val="1"/>
      </rPr>
      <t>2</t>
    </r>
  </si>
  <si>
    <t>Value</t>
  </si>
  <si>
    <t>Material</t>
  </si>
  <si>
    <t>(thousands)</t>
  </si>
  <si>
    <t xml:space="preserve">Ore and concentrate (zinc content) </t>
  </si>
  <si>
    <t>Unwrought:</t>
  </si>
  <si>
    <t>Zinc alloys</t>
  </si>
  <si>
    <t>Wrought:</t>
  </si>
  <si>
    <t>Bars, rods, profiles, wire</t>
  </si>
  <si>
    <t>Plates, sheets, strip, foil</t>
  </si>
  <si>
    <t>Ash and residues:</t>
  </si>
  <si>
    <t>Zinc dross and skimmings</t>
  </si>
  <si>
    <t>Other (zinc content)</t>
  </si>
  <si>
    <t>Other:</t>
  </si>
  <si>
    <t>Powders, flakes, dust</t>
  </si>
  <si>
    <t>Waste and scrap</t>
  </si>
  <si>
    <t>Chemicals:</t>
  </si>
  <si>
    <t>Lithopone</t>
  </si>
  <si>
    <t>Zinc oxide</t>
  </si>
  <si>
    <t>Zinc chloride</t>
  </si>
  <si>
    <t>Zinc sulfate</t>
  </si>
  <si>
    <t>Zinc sulfide</t>
  </si>
  <si>
    <r>
      <rPr>
        <vertAlign val="superscript"/>
        <sz val="8"/>
        <rFont val="Times New Roman"/>
        <family val="2"/>
      </rPr>
      <t>1</t>
    </r>
    <r>
      <rPr>
        <sz val="8"/>
        <rFont val="Times New Roman"/>
        <family val="2"/>
      </rPr>
      <t>Data are rounded to no more than three significant digits.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</si>
  <si>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2"/>
      </rPr>
      <t>May include revisions to previously published data.</t>
    </r>
  </si>
  <si>
    <t>Source: U.S. Census Bureau.</t>
  </si>
  <si>
    <t>TABLE 5</t>
  </si>
  <si>
    <r>
      <t>U.S. IMPORTS OF ZINC, BY TYPE OF MATERIAL AND COUNTRY OR LOCALITY</t>
    </r>
    <r>
      <rPr>
        <vertAlign val="superscript"/>
        <sz val="8"/>
        <color theme="1"/>
        <rFont val="Times New Roman"/>
        <family val="1"/>
      </rPr>
      <t>1</t>
    </r>
  </si>
  <si>
    <t>(Metric tons, gross weight, unless otherwise specified)</t>
  </si>
  <si>
    <t>General imports</t>
  </si>
  <si>
    <t>Imports for consumption</t>
  </si>
  <si>
    <t>Material and country or locality</t>
  </si>
  <si>
    <r>
      <t>Ore and concentrate (zinc content)</t>
    </r>
    <r>
      <rPr>
        <sz val="8"/>
        <color rgb="FFFF0000"/>
        <rFont val="Times New Roman"/>
        <family val="1"/>
      </rPr>
      <t>:</t>
    </r>
  </si>
  <si>
    <t>Canada</t>
  </si>
  <si>
    <t>--</t>
  </si>
  <si>
    <t>China</t>
  </si>
  <si>
    <t>Germany</t>
  </si>
  <si>
    <t>Mexico</t>
  </si>
  <si>
    <t>(3)</t>
  </si>
  <si>
    <t>Peru</t>
  </si>
  <si>
    <t>Total</t>
  </si>
  <si>
    <t>Refined zinc:</t>
  </si>
  <si>
    <t>Australia</t>
  </si>
  <si>
    <t>Belgium</t>
  </si>
  <si>
    <t>Brazil</t>
  </si>
  <si>
    <t>India</t>
  </si>
  <si>
    <t>Korea, Republic of</t>
  </si>
  <si>
    <t>Netherlands</t>
  </si>
  <si>
    <t>Poland</t>
  </si>
  <si>
    <t>Spain</t>
  </si>
  <si>
    <t>Taiwan</t>
  </si>
  <si>
    <t>Oxide:</t>
  </si>
  <si>
    <t>Greece</t>
  </si>
  <si>
    <t>Japan</t>
  </si>
  <si>
    <t xml:space="preserve">Mexico </t>
  </si>
  <si>
    <t>Other</t>
  </si>
  <si>
    <t>-- Zero.</t>
  </si>
  <si>
    <r>
      <t>1</t>
    </r>
    <r>
      <rPr>
        <sz val="8"/>
        <color indexed="8"/>
        <rFont val="Times New Roman"/>
        <family val="2"/>
      </rPr>
      <t>Data are rounded to no more than three significant digits; may not add to totals shown.</t>
    </r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</si>
  <si>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2"/>
      </rPr>
      <t>Less than ½ unit.</t>
    </r>
  </si>
  <si>
    <t>TABLE 6</t>
  </si>
  <si>
    <r>
      <t>U.S. EXPORTS OF ZINC</t>
    </r>
    <r>
      <rPr>
        <vertAlign val="superscript"/>
        <sz val="8"/>
        <rFont val="Times New Roman"/>
        <family val="2"/>
      </rPr>
      <t>1</t>
    </r>
  </si>
  <si>
    <r>
      <t>January–June</t>
    </r>
    <r>
      <rPr>
        <vertAlign val="superscript"/>
        <sz val="8"/>
        <color theme="1"/>
        <rFont val="Times New Roman"/>
        <family val="1"/>
      </rPr>
      <t>2</t>
    </r>
  </si>
  <si>
    <t>Hard zinc spelter</t>
  </si>
  <si>
    <r>
      <t>1</t>
    </r>
    <r>
      <rPr>
        <sz val="8"/>
        <rFont val="Times New Roman"/>
        <family val="2"/>
      </rPr>
      <t xml:space="preserve">Data are rounded to no more than three significant digits. </t>
    </r>
  </si>
  <si>
    <t>TABLE 7</t>
  </si>
  <si>
    <r>
      <t>U.S. EXPORTS OF ZINC, BY TYPE OF MATERIAL AND COUNTRY OR LOCALITY</t>
    </r>
    <r>
      <rPr>
        <vertAlign val="superscript"/>
        <sz val="8"/>
        <rFont val="Times New Roman"/>
        <family val="1"/>
      </rPr>
      <t>1</t>
    </r>
  </si>
  <si>
    <r>
      <t>January-June</t>
    </r>
    <r>
      <rPr>
        <vertAlign val="superscript"/>
        <sz val="8"/>
        <rFont val="Times New Roman"/>
        <family val="1"/>
      </rPr>
      <t>2</t>
    </r>
  </si>
  <si>
    <t>Ore and concentrate (zinc content):</t>
  </si>
  <si>
    <t>Finland</t>
  </si>
  <si>
    <t>Italy</t>
  </si>
  <si>
    <t xml:space="preserve">Other </t>
  </si>
  <si>
    <t>France</t>
  </si>
  <si>
    <t>United Kingdom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</si>
  <si>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</si>
  <si>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t>TABLE 8</t>
  </si>
  <si>
    <t>AVERAGE PRICES FOR SPECIAL HIGH GRADE ZINC</t>
  </si>
  <si>
    <t xml:space="preserve"> North American</t>
  </si>
  <si>
    <t>London Metal Exchange</t>
  </si>
  <si>
    <t>Premium</t>
  </si>
  <si>
    <r>
      <t>Price</t>
    </r>
    <r>
      <rPr>
        <vertAlign val="superscript"/>
        <sz val="8"/>
        <color rgb="FF000000"/>
        <rFont val="Times New Roman"/>
        <family val="1"/>
      </rPr>
      <t>1</t>
    </r>
  </si>
  <si>
    <r>
      <t xml:space="preserve"> cash</t>
    </r>
    <r>
      <rPr>
        <vertAlign val="superscript"/>
        <sz val="8"/>
        <color indexed="8"/>
        <rFont val="Times New Roman"/>
        <family val="2"/>
      </rPr>
      <t>2</t>
    </r>
  </si>
  <si>
    <t xml:space="preserve"> ¢/lb.</t>
  </si>
  <si>
    <t xml:space="preserve"> $/t</t>
  </si>
  <si>
    <r>
      <t>1</t>
    </r>
    <r>
      <rPr>
        <sz val="8"/>
        <rFont val="Times New Roman"/>
        <family val="1"/>
      </rPr>
      <t xml:space="preserve">S&amp;P Global Platts Metals Week North American price. Based on the London Metal Exchange cash price plus the North American premium.  </t>
    </r>
  </si>
  <si>
    <r>
      <t>2</t>
    </r>
    <r>
      <rPr>
        <sz val="8"/>
        <color indexed="8"/>
        <rFont val="Times New Roman"/>
        <family val="2"/>
      </rPr>
      <t>Average of the cash buyer price and the cash seller and settlement price.</t>
    </r>
  </si>
  <si>
    <t>Source: S&amp;P Global Platts Metals Week.</t>
  </si>
  <si>
    <t>TABLE 9</t>
  </si>
  <si>
    <t>LONDON METAL EXCHANGE (LME) STOCKS OF SPECIAL HIGH GRADE ZINC, END OF PERIOD</t>
  </si>
  <si>
    <t>United States</t>
  </si>
  <si>
    <t>Baltimore, MD</t>
  </si>
  <si>
    <t>New Orleans, LA</t>
  </si>
  <si>
    <t xml:space="preserve">Total </t>
  </si>
  <si>
    <t>Asia</t>
  </si>
  <si>
    <t>Europe</t>
  </si>
  <si>
    <t>Total LME</t>
  </si>
  <si>
    <t xml:space="preserve">October </t>
  </si>
  <si>
    <t>Source: London Metal Exchange, Ltd.</t>
  </si>
  <si>
    <t>Zinc in June of 2021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</si>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</sst>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#,##0.0"/>
    <numFmt numFmtId="166" formatCode="_(* #,##0_);_(* \(#,##0\);_(* &quot;-&quot;??_);_(@_)"/>
  </numFmts>
  <fonts count="39" x14ac:knownFonts="1">
    <font>
      <sz val="8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sz val="8"/>
      <name val="Times New Roman"/>
      <family val="1"/>
    </font>
    <font>
      <vertAlign val="superscript"/>
      <sz val="8"/>
      <name val="Times New Roman"/>
      <family val="2"/>
    </font>
    <font>
      <sz val="8"/>
      <name val="Times New Roman"/>
      <family val="2"/>
    </font>
    <font>
      <sz val="8"/>
      <color indexed="8"/>
      <name val="Times New Roman"/>
      <family val="2"/>
    </font>
    <font>
      <vertAlign val="superscript"/>
      <sz val="8"/>
      <color indexed="8"/>
      <name val="Times New Roman"/>
      <family val="2"/>
    </font>
    <font>
      <vertAlign val="superscript"/>
      <sz val="8"/>
      <name val="Times New Roman"/>
      <family val="1"/>
    </font>
    <font>
      <vertAlign val="superscript"/>
      <sz val="8"/>
      <color theme="1"/>
      <name val="Times New Roman"/>
      <family val="2"/>
    </font>
    <font>
      <vertAlign val="superscript"/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rgb="FFFF0000"/>
      <name val="Times New Roman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8"/>
      <color rgb="FF000000"/>
      <name val="Times New Roman"/>
      <family val="1"/>
    </font>
    <font>
      <strike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trike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5" applyNumberFormat="0" applyAlignment="0" applyProtection="0"/>
    <xf numFmtId="0" fontId="23" fillId="6" borderId="6" applyNumberFormat="0" applyAlignment="0" applyProtection="0"/>
    <xf numFmtId="0" fontId="24" fillId="6" borderId="5" applyNumberFormat="0" applyAlignment="0" applyProtection="0"/>
    <xf numFmtId="0" fontId="25" fillId="0" borderId="7" applyNumberFormat="0" applyFill="0" applyAlignment="0" applyProtection="0"/>
    <xf numFmtId="0" fontId="26" fillId="7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37" fillId="0" borderId="0"/>
    <xf numFmtId="0" fontId="38" fillId="0" borderId="0"/>
  </cellStyleXfs>
  <cellXfs count="470">
    <xf numFmtId="0" fontId="0" fillId="0" borderId="0" xfId="0"/>
    <xf numFmtId="0" fontId="0" fillId="0" borderId="0" xfId="0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3" fontId="0" fillId="0" borderId="0" xfId="0" quotePrefix="1" applyNumberFormat="1" applyFont="1" applyFill="1" applyBorder="1" applyAlignment="1">
      <alignment horizontal="right" vertical="center"/>
    </xf>
    <xf numFmtId="3" fontId="5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37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3" fontId="5" fillId="0" borderId="0" xfId="0" applyNumberFormat="1" applyFont="1" applyFill="1" applyAlignment="1">
      <alignment horizontal="right" vertical="center"/>
    </xf>
    <xf numFmtId="0" fontId="0" fillId="0" borderId="1" xfId="0" applyFont="1" applyFill="1" applyBorder="1"/>
    <xf numFmtId="3" fontId="0" fillId="0" borderId="0" xfId="0" applyNumberFormat="1" applyFont="1" applyFill="1" applyAlignment="1">
      <alignment horizontal="right" vertical="center"/>
    </xf>
    <xf numFmtId="49" fontId="0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49" fontId="5" fillId="0" borderId="0" xfId="0" quotePrefix="1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left" vertical="center" wrapText="1"/>
    </xf>
    <xf numFmtId="3" fontId="12" fillId="0" borderId="0" xfId="0" quotePrefix="1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49" fontId="3" fillId="0" borderId="0" xfId="0" quotePrefix="1" applyNumberFormat="1" applyFont="1" applyFill="1" applyAlignment="1">
      <alignment horizontal="right" vertical="center"/>
    </xf>
    <xf numFmtId="3" fontId="3" fillId="0" borderId="0" xfId="0" quotePrefix="1" applyNumberFormat="1" applyFont="1" applyFill="1" applyAlignment="1">
      <alignment horizontal="right" vertical="center"/>
    </xf>
    <xf numFmtId="0" fontId="12" fillId="0" borderId="1" xfId="0" applyFont="1" applyFill="1" applyBorder="1" applyAlignment="1">
      <alignment horizontal="left" indent="1"/>
    </xf>
    <xf numFmtId="3" fontId="12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9" fontId="12" fillId="0" borderId="0" xfId="0" quotePrefix="1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2" fillId="0" borderId="0" xfId="0" applyFont="1"/>
    <xf numFmtId="3" fontId="1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/>
    <xf numFmtId="3" fontId="3" fillId="0" borderId="1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/>
    <xf numFmtId="3" fontId="12" fillId="0" borderId="1" xfId="1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1" fillId="0" borderId="0" xfId="0" quotePrefix="1" applyNumberFormat="1" applyFont="1" applyAlignment="1">
      <alignment horizontal="left" vertical="center" readingOrder="1"/>
    </xf>
    <xf numFmtId="3" fontId="3" fillId="0" borderId="1" xfId="1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3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37" fontId="3" fillId="0" borderId="0" xfId="0" applyNumberFormat="1" applyFont="1" applyFill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4" fontId="6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 indent="1"/>
    </xf>
    <xf numFmtId="37" fontId="6" fillId="0" borderId="0" xfId="0" applyNumberFormat="1" applyFont="1" applyAlignment="1">
      <alignment vertical="center"/>
    </xf>
    <xf numFmtId="37" fontId="11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165" fontId="5" fillId="0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9" fontId="3" fillId="0" borderId="0" xfId="0" quotePrefix="1" applyNumberFormat="1" applyFont="1" applyFill="1" applyBorder="1" applyAlignment="1">
      <alignment horizontal="right" vertical="center"/>
    </xf>
    <xf numFmtId="3" fontId="3" fillId="0" borderId="0" xfId="0" quotePrefix="1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0" fontId="12" fillId="0" borderId="12" xfId="0" applyFont="1" applyBorder="1"/>
    <xf numFmtId="39" fontId="6" fillId="0" borderId="12" xfId="0" applyNumberFormat="1" applyFont="1" applyFill="1" applyBorder="1" applyAlignment="1">
      <alignment vertical="center"/>
    </xf>
    <xf numFmtId="49" fontId="5" fillId="0" borderId="12" xfId="0" quotePrefix="1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 indent="1"/>
    </xf>
    <xf numFmtId="49" fontId="0" fillId="0" borderId="14" xfId="0" applyNumberFormat="1" applyFont="1" applyFill="1" applyBorder="1" applyAlignment="1">
      <alignment horizontal="left" vertical="center"/>
    </xf>
    <xf numFmtId="49" fontId="5" fillId="0" borderId="14" xfId="0" quotePrefix="1" applyNumberFormat="1" applyFont="1" applyFill="1" applyBorder="1" applyAlignment="1">
      <alignment horizontal="left" vertical="center" indent="2"/>
    </xf>
    <xf numFmtId="4" fontId="0" fillId="0" borderId="14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5" fillId="0" borderId="12" xfId="0" quotePrefix="1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indent="1"/>
    </xf>
    <xf numFmtId="0" fontId="12" fillId="0" borderId="12" xfId="0" applyFont="1" applyFill="1" applyBorder="1" applyAlignment="1">
      <alignment horizontal="left"/>
    </xf>
    <xf numFmtId="39" fontId="6" fillId="0" borderId="12" xfId="0" applyNumberFormat="1" applyFont="1" applyBorder="1" applyAlignment="1">
      <alignment vertical="center"/>
    </xf>
    <xf numFmtId="49" fontId="6" fillId="0" borderId="12" xfId="0" quotePrefix="1" applyNumberFormat="1" applyFont="1" applyBorder="1" applyAlignment="1">
      <alignment horizontal="left" vertical="center" readingOrder="1"/>
    </xf>
    <xf numFmtId="49" fontId="11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right" vertical="center"/>
    </xf>
    <xf numFmtId="3" fontId="12" fillId="0" borderId="12" xfId="1" applyNumberFormat="1" applyFont="1" applyFill="1" applyBorder="1" applyAlignment="1">
      <alignment horizontal="right" vertical="center"/>
    </xf>
    <xf numFmtId="3" fontId="3" fillId="0" borderId="12" xfId="1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left" vertical="center" indent="1"/>
    </xf>
    <xf numFmtId="0" fontId="12" fillId="0" borderId="12" xfId="0" applyFont="1" applyFill="1" applyBorder="1"/>
    <xf numFmtId="3" fontId="3" fillId="0" borderId="16" xfId="0" applyNumberFormat="1" applyFont="1" applyFill="1" applyBorder="1" applyAlignment="1">
      <alignment horizontal="right" vertical="center"/>
    </xf>
    <xf numFmtId="3" fontId="3" fillId="0" borderId="16" xfId="1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 indent="1"/>
    </xf>
    <xf numFmtId="3" fontId="10" fillId="0" borderId="12" xfId="0" applyNumberFormat="1" applyFont="1" applyFill="1" applyBorder="1" applyAlignment="1">
      <alignment horizontal="left" vertical="center"/>
    </xf>
    <xf numFmtId="37" fontId="32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 indent="1"/>
    </xf>
    <xf numFmtId="0" fontId="12" fillId="0" borderId="16" xfId="0" applyFont="1" applyFill="1" applyBorder="1"/>
    <xf numFmtId="0" fontId="12" fillId="0" borderId="0" xfId="0" applyFont="1" applyFill="1"/>
    <xf numFmtId="0" fontId="0" fillId="0" borderId="0" xfId="0" applyFill="1" applyBorder="1" applyAlignment="1">
      <alignment vertical="center"/>
    </xf>
    <xf numFmtId="49" fontId="11" fillId="0" borderId="16" xfId="0" applyNumberFormat="1" applyFont="1" applyFill="1" applyBorder="1" applyAlignment="1">
      <alignment horizontal="left" vertical="center" indent="1"/>
    </xf>
    <xf numFmtId="3" fontId="12" fillId="0" borderId="16" xfId="1" applyNumberFormat="1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left" vertical="center"/>
    </xf>
    <xf numFmtId="0" fontId="12" fillId="0" borderId="1" xfId="0" applyFont="1" applyFill="1" applyBorder="1"/>
    <xf numFmtId="3" fontId="1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/>
    </xf>
    <xf numFmtId="0" fontId="14" fillId="0" borderId="0" xfId="0" applyFont="1"/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49" fontId="8" fillId="0" borderId="16" xfId="0" applyNumberFormat="1" applyFont="1" applyFill="1" applyBorder="1" applyAlignment="1">
      <alignment horizontal="left" vertical="center"/>
    </xf>
    <xf numFmtId="0" fontId="3" fillId="0" borderId="16" xfId="0" applyFont="1" applyFill="1" applyBorder="1"/>
    <xf numFmtId="3" fontId="8" fillId="0" borderId="16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lef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3" fillId="0" borderId="16" xfId="0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Alignment="1">
      <alignment horizontal="right" vertical="center"/>
    </xf>
    <xf numFmtId="49" fontId="13" fillId="0" borderId="0" xfId="0" quotePrefix="1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3" fillId="0" borderId="12" xfId="0" quotePrefix="1" applyNumberFormat="1" applyFont="1" applyFill="1" applyBorder="1" applyAlignment="1">
      <alignment horizontal="right" vertical="center"/>
    </xf>
    <xf numFmtId="3" fontId="12" fillId="0" borderId="12" xfId="0" quotePrefix="1" applyNumberFormat="1" applyFont="1" applyFill="1" applyBorder="1" applyAlignment="1">
      <alignment horizontal="right" vertical="center"/>
    </xf>
    <xf numFmtId="43" fontId="0" fillId="0" borderId="0" xfId="1" applyFont="1" applyFill="1"/>
    <xf numFmtId="43" fontId="0" fillId="0" borderId="0" xfId="1" applyFont="1" applyFill="1" applyAlignment="1">
      <alignment horizontal="left"/>
    </xf>
    <xf numFmtId="166" fontId="0" fillId="0" borderId="0" xfId="1" applyNumberFormat="1" applyFont="1" applyFill="1"/>
    <xf numFmtId="0" fontId="3" fillId="0" borderId="0" xfId="0" applyFont="1" applyFill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 indent="1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3" fontId="3" fillId="0" borderId="18" xfId="0" applyNumberFormat="1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>
      <alignment horizontal="right" vertical="center"/>
    </xf>
    <xf numFmtId="49" fontId="3" fillId="0" borderId="18" xfId="0" quotePrefix="1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37" fontId="8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indent="1"/>
    </xf>
    <xf numFmtId="37" fontId="34" fillId="0" borderId="0" xfId="0" applyNumberFormat="1" applyFont="1" applyFill="1" applyAlignment="1">
      <alignment vertical="center"/>
    </xf>
    <xf numFmtId="3" fontId="3" fillId="0" borderId="18" xfId="0" quotePrefix="1" applyNumberFormat="1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>
      <alignment horizontal="left" vertical="center"/>
    </xf>
    <xf numFmtId="3" fontId="35" fillId="0" borderId="0" xfId="0" applyNumberFormat="1" applyFont="1" applyFill="1" applyAlignment="1">
      <alignment horizontal="right" vertical="center"/>
    </xf>
    <xf numFmtId="37" fontId="3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3" fillId="0" borderId="0" xfId="43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justifyLastLine="1"/>
    </xf>
    <xf numFmtId="49" fontId="3" fillId="0" borderId="14" xfId="43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 justifyLastLine="1"/>
    </xf>
    <xf numFmtId="3" fontId="3" fillId="0" borderId="0" xfId="0" applyNumberFormat="1" applyFont="1" applyAlignment="1">
      <alignment horizontal="right" vertical="center" justifyLastLine="1"/>
    </xf>
    <xf numFmtId="3" fontId="3" fillId="0" borderId="13" xfId="0" applyNumberFormat="1" applyFont="1" applyBorder="1" applyAlignment="1">
      <alignment horizontal="right" vertical="center" justifyLastLine="1"/>
    </xf>
    <xf numFmtId="0" fontId="12" fillId="0" borderId="0" xfId="0" applyFont="1" applyAlignment="1">
      <alignment wrapText="1"/>
    </xf>
    <xf numFmtId="37" fontId="3" fillId="0" borderId="0" xfId="0" applyNumberFormat="1" applyFont="1"/>
    <xf numFmtId="3" fontId="3" fillId="0" borderId="0" xfId="0" applyNumberFormat="1" applyFont="1" applyFill="1" applyAlignment="1">
      <alignment vertical="center" justifyLastLine="1"/>
    </xf>
    <xf numFmtId="3" fontId="3" fillId="0" borderId="0" xfId="0" applyNumberFormat="1" applyFont="1" applyFill="1" applyAlignment="1">
      <alignment horizontal="right" vertical="center" justifyLastLine="1"/>
    </xf>
    <xf numFmtId="3" fontId="3" fillId="0" borderId="14" xfId="0" applyNumberFormat="1" applyFont="1" applyFill="1" applyBorder="1" applyAlignment="1">
      <alignment horizontal="right" vertical="center" justifyLastLine="1"/>
    </xf>
    <xf numFmtId="3" fontId="3" fillId="0" borderId="14" xfId="0" applyNumberFormat="1" applyFont="1" applyFill="1" applyBorder="1" applyAlignment="1">
      <alignment vertical="center" justifyLastLine="1"/>
    </xf>
    <xf numFmtId="3" fontId="3" fillId="0" borderId="0" xfId="0" applyNumberFormat="1" applyFont="1" applyFill="1" applyBorder="1" applyAlignment="1">
      <alignment horizontal="right" vertical="center" justifyLastLine="1"/>
    </xf>
    <xf numFmtId="37" fontId="36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49" fontId="12" fillId="0" borderId="16" xfId="0" applyNumberFormat="1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 indent="1"/>
    </xf>
    <xf numFmtId="3" fontId="8" fillId="0" borderId="0" xfId="0" applyNumberFormat="1" applyFont="1" applyFill="1" applyBorder="1" applyAlignment="1">
      <alignment horizontal="right" vertical="center"/>
    </xf>
    <xf numFmtId="49" fontId="11" fillId="0" borderId="16" xfId="0" applyNumberFormat="1" applyFont="1" applyFill="1" applyBorder="1" applyAlignment="1">
      <alignment horizontal="left" vertical="center"/>
    </xf>
    <xf numFmtId="3" fontId="14" fillId="0" borderId="16" xfId="0" applyNumberFormat="1" applyFont="1" applyFill="1" applyBorder="1" applyAlignment="1">
      <alignment horizontal="right" vertical="center"/>
    </xf>
    <xf numFmtId="3" fontId="12" fillId="0" borderId="16" xfId="0" quotePrefix="1" applyNumberFormat="1" applyFont="1" applyFill="1" applyBorder="1" applyAlignment="1">
      <alignment horizontal="right" vertical="center"/>
    </xf>
    <xf numFmtId="49" fontId="11" fillId="0" borderId="15" xfId="0" applyNumberFormat="1" applyFont="1" applyFill="1" applyBorder="1" applyAlignment="1">
      <alignment horizontal="left" vertical="center" indent="1"/>
    </xf>
    <xf numFmtId="0" fontId="0" fillId="0" borderId="0" xfId="0" applyFill="1"/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49" fontId="12" fillId="0" borderId="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right" vertical="center"/>
    </xf>
    <xf numFmtId="49" fontId="11" fillId="0" borderId="16" xfId="0" quotePrefix="1" applyNumberFormat="1" applyFont="1" applyFill="1" applyBorder="1" applyAlignment="1">
      <alignment horizontal="right" vertical="center"/>
    </xf>
    <xf numFmtId="49" fontId="3" fillId="0" borderId="16" xfId="0" quotePrefix="1" applyNumberFormat="1" applyFont="1" applyFill="1" applyBorder="1" applyAlignment="1">
      <alignment horizontal="right" vertical="center"/>
    </xf>
    <xf numFmtId="166" fontId="12" fillId="0" borderId="0" xfId="1" applyNumberFormat="1" applyFont="1"/>
    <xf numFmtId="166" fontId="12" fillId="0" borderId="0" xfId="1" applyNumberFormat="1" applyFont="1" applyAlignment="1">
      <alignment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4" fontId="3" fillId="0" borderId="14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indent="2"/>
    </xf>
    <xf numFmtId="0" fontId="3" fillId="0" borderId="20" xfId="0" applyFont="1" applyBorder="1" applyAlignment="1">
      <alignment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11" xfId="0" applyNumberFormat="1" applyFont="1" applyBorder="1" applyAlignment="1">
      <alignment horizontal="left" vertical="center" indent="2"/>
    </xf>
    <xf numFmtId="49" fontId="3" fillId="0" borderId="17" xfId="0" applyNumberFormat="1" applyFont="1" applyBorder="1" applyAlignment="1">
      <alignment horizontal="left" vertical="center" indent="1"/>
    </xf>
    <xf numFmtId="49" fontId="3" fillId="0" borderId="15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49" fontId="3" fillId="0" borderId="15" xfId="0" applyNumberFormat="1" applyFont="1" applyBorder="1" applyAlignment="1">
      <alignment horizontal="left" vertical="center" indent="1"/>
    </xf>
    <xf numFmtId="0" fontId="3" fillId="0" borderId="12" xfId="0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37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 vertical="center"/>
    </xf>
    <xf numFmtId="49" fontId="3" fillId="0" borderId="17" xfId="0" applyNumberFormat="1" applyFont="1" applyFill="1" applyBorder="1" applyAlignment="1">
      <alignment horizontal="left" vertical="center" indent="1"/>
    </xf>
    <xf numFmtId="3" fontId="12" fillId="0" borderId="0" xfId="1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20" xfId="0" applyFont="1" applyFill="1" applyBorder="1"/>
    <xf numFmtId="3" fontId="3" fillId="0" borderId="0" xfId="0" applyNumberFormat="1" applyFont="1" applyFill="1" applyAlignment="1">
      <alignment horizontal="left" vertical="center"/>
    </xf>
    <xf numFmtId="3" fontId="3" fillId="0" borderId="20" xfId="0" applyNumberFormat="1" applyFont="1" applyFill="1" applyBorder="1" applyAlignment="1">
      <alignment horizontal="right" vertical="center"/>
    </xf>
    <xf numFmtId="49" fontId="3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/>
    <xf numFmtId="3" fontId="3" fillId="0" borderId="20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/>
    <xf numFmtId="4" fontId="3" fillId="0" borderId="14" xfId="0" applyNumberFormat="1" applyFont="1" applyFill="1" applyBorder="1"/>
    <xf numFmtId="4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49" fontId="33" fillId="0" borderId="0" xfId="0" quotePrefix="1" applyNumberFormat="1" applyFont="1" applyFill="1" applyAlignment="1">
      <alignment horizontal="right" vertical="center"/>
    </xf>
    <xf numFmtId="49" fontId="5" fillId="0" borderId="14" xfId="0" quotePrefix="1" applyNumberFormat="1" applyFont="1" applyFill="1" applyBorder="1" applyAlignment="1">
      <alignment horizontal="left" vertical="center" indent="1"/>
    </xf>
    <xf numFmtId="46" fontId="3" fillId="0" borderId="12" xfId="0" quotePrefix="1" applyNumberFormat="1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justifyLastLine="1"/>
    </xf>
    <xf numFmtId="49" fontId="0" fillId="0" borderId="0" xfId="0" applyNumberFormat="1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6" fontId="5" fillId="0" borderId="12" xfId="0" quotePrefix="1" applyNumberFormat="1" applyFont="1" applyFill="1" applyBorder="1" applyAlignment="1">
      <alignment horizontal="left" vertical="center" indent="2"/>
    </xf>
    <xf numFmtId="4" fontId="0" fillId="0" borderId="12" xfId="0" applyNumberFormat="1" applyFill="1" applyBorder="1" applyAlignment="1">
      <alignment vertical="center"/>
    </xf>
    <xf numFmtId="165" fontId="5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37" fontId="3" fillId="0" borderId="12" xfId="0" applyNumberFormat="1" applyFont="1" applyBorder="1" applyAlignment="1">
      <alignment vertical="center"/>
    </xf>
    <xf numFmtId="0" fontId="3" fillId="0" borderId="12" xfId="0" applyFont="1" applyBorder="1"/>
    <xf numFmtId="49" fontId="8" fillId="0" borderId="12" xfId="0" applyNumberFormat="1" applyFont="1" applyBorder="1" applyAlignment="1">
      <alignment horizontal="center" vertical="center"/>
    </xf>
    <xf numFmtId="0" fontId="3" fillId="0" borderId="20" xfId="0" applyFont="1" applyBorder="1"/>
    <xf numFmtId="3" fontId="8" fillId="0" borderId="21" xfId="0" applyNumberFormat="1" applyFont="1" applyFill="1" applyBorder="1" applyAlignment="1">
      <alignment horizontal="right" vertical="center"/>
    </xf>
    <xf numFmtId="39" fontId="6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49" fontId="3" fillId="0" borderId="20" xfId="0" applyNumberFormat="1" applyFont="1" applyBorder="1" applyAlignment="1">
      <alignment horizontal="left" vertical="center" indent="1"/>
    </xf>
    <xf numFmtId="49" fontId="3" fillId="0" borderId="20" xfId="0" applyNumberFormat="1" applyFont="1" applyFill="1" applyBorder="1" applyAlignment="1">
      <alignment horizontal="left" vertical="center" indent="1"/>
    </xf>
    <xf numFmtId="49" fontId="3" fillId="0" borderId="20" xfId="0" quotePrefix="1" applyNumberFormat="1" applyFont="1" applyFill="1" applyBorder="1" applyAlignment="1">
      <alignment horizontal="left" vertical="center" inden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quotePrefix="1" applyNumberFormat="1" applyFont="1" applyFill="1" applyBorder="1" applyAlignment="1">
      <alignment horizontal="left" vertical="center" indent="2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0" fontId="12" fillId="0" borderId="21" xfId="0" applyFont="1" applyFill="1" applyBorder="1"/>
    <xf numFmtId="49" fontId="12" fillId="0" borderId="21" xfId="0" quotePrefix="1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49" fontId="12" fillId="0" borderId="21" xfId="0" applyNumberFormat="1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 vertical="center"/>
    </xf>
    <xf numFmtId="49" fontId="12" fillId="0" borderId="21" xfId="0" applyNumberFormat="1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/>
    </xf>
    <xf numFmtId="0" fontId="12" fillId="0" borderId="14" xfId="0" applyFont="1" applyFill="1" applyBorder="1"/>
    <xf numFmtId="0" fontId="12" fillId="0" borderId="21" xfId="0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/>
    <xf numFmtId="49" fontId="10" fillId="0" borderId="21" xfId="0" applyNumberFormat="1" applyFont="1" applyFill="1" applyBorder="1" applyAlignment="1">
      <alignment horizontal="left" vertical="center"/>
    </xf>
    <xf numFmtId="3" fontId="12" fillId="0" borderId="21" xfId="0" applyNumberFormat="1" applyFont="1" applyFill="1" applyBorder="1" applyAlignment="1">
      <alignment horizontal="right" vertical="center"/>
    </xf>
    <xf numFmtId="49" fontId="12" fillId="0" borderId="20" xfId="0" applyNumberFormat="1" applyFont="1" applyFill="1" applyBorder="1" applyAlignment="1">
      <alignment horizontal="left" vertical="center"/>
    </xf>
    <xf numFmtId="0" fontId="12" fillId="0" borderId="20" xfId="0" applyFont="1" applyFill="1" applyBorder="1"/>
    <xf numFmtId="49" fontId="11" fillId="0" borderId="14" xfId="0" applyNumberFormat="1" applyFont="1" applyFill="1" applyBorder="1" applyAlignment="1">
      <alignment horizontal="left" vertical="center" indent="1"/>
    </xf>
    <xf numFmtId="49" fontId="10" fillId="0" borderId="14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 vertical="center" indent="1"/>
    </xf>
    <xf numFmtId="49" fontId="11" fillId="0" borderId="20" xfId="0" applyNumberFormat="1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indent="1"/>
    </xf>
    <xf numFmtId="3" fontId="8" fillId="0" borderId="20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left" vertical="center" indent="1"/>
    </xf>
    <xf numFmtId="3" fontId="8" fillId="0" borderId="21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 vertical="center"/>
    </xf>
    <xf numFmtId="3" fontId="14" fillId="0" borderId="21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left" vertical="center"/>
    </xf>
    <xf numFmtId="3" fontId="3" fillId="0" borderId="21" xfId="0" quotePrefix="1" applyNumberFormat="1" applyFont="1" applyFill="1" applyBorder="1" applyAlignment="1">
      <alignment horizontal="right" vertical="center"/>
    </xf>
    <xf numFmtId="3" fontId="12" fillId="0" borderId="21" xfId="0" quotePrefix="1" applyNumberFormat="1" applyFont="1" applyFill="1" applyBorder="1" applyAlignment="1">
      <alignment horizontal="right" vertical="center"/>
    </xf>
    <xf numFmtId="37" fontId="6" fillId="0" borderId="20" xfId="0" applyNumberFormat="1" applyFon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5" fillId="0" borderId="20" xfId="0" quotePrefix="1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 indent="1"/>
    </xf>
    <xf numFmtId="49" fontId="6" fillId="0" borderId="15" xfId="0" applyNumberFormat="1" applyFont="1" applyBorder="1" applyAlignment="1">
      <alignment horizontal="left" vertical="center" indent="2"/>
    </xf>
    <xf numFmtId="49" fontId="4" fillId="0" borderId="18" xfId="0" applyNumberFormat="1" applyFont="1" applyFill="1" applyBorder="1" applyAlignment="1">
      <alignment horizontal="right" vertical="center"/>
    </xf>
    <xf numFmtId="3" fontId="5" fillId="0" borderId="18" xfId="1" quotePrefix="1" applyNumberFormat="1" applyFont="1" applyFill="1" applyBorder="1" applyAlignment="1">
      <alignment horizontal="right" vertical="center"/>
    </xf>
    <xf numFmtId="49" fontId="5" fillId="0" borderId="18" xfId="0" quotePrefix="1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3" fontId="5" fillId="0" borderId="18" xfId="0" quotePrefix="1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 applyProtection="1">
      <alignment horizontal="left" vertical="center" indent="2"/>
    </xf>
    <xf numFmtId="3" fontId="4" fillId="0" borderId="16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12" fillId="0" borderId="16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left" indent="1"/>
    </xf>
    <xf numFmtId="3" fontId="10" fillId="0" borderId="16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indent="2"/>
    </xf>
    <xf numFmtId="49" fontId="3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indent="1"/>
    </xf>
    <xf numFmtId="4" fontId="6" fillId="0" borderId="16" xfId="0" applyNumberFormat="1" applyFont="1" applyBorder="1" applyAlignment="1">
      <alignment horizontal="left" vertical="center" indent="1"/>
    </xf>
    <xf numFmtId="49" fontId="6" fillId="0" borderId="16" xfId="0" applyNumberFormat="1" applyFont="1" applyFill="1" applyBorder="1" applyAlignment="1">
      <alignment horizontal="left" vertical="center" indent="1"/>
    </xf>
    <xf numFmtId="49" fontId="6" fillId="0" borderId="12" xfId="0" applyNumberFormat="1" applyFont="1" applyFill="1" applyBorder="1" applyAlignment="1">
      <alignment horizontal="left" vertical="center" indent="1"/>
    </xf>
    <xf numFmtId="4" fontId="0" fillId="0" borderId="12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49" fontId="11" fillId="0" borderId="16" xfId="0" applyNumberFormat="1" applyFont="1" applyBorder="1" applyAlignment="1">
      <alignment horizontal="left" vertical="center" indent="1"/>
    </xf>
    <xf numFmtId="3" fontId="12" fillId="0" borderId="12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Border="1" applyAlignment="1">
      <alignment horizontal="left" vertical="center"/>
    </xf>
    <xf numFmtId="0" fontId="12" fillId="0" borderId="16" xfId="0" applyFont="1" applyBorder="1"/>
    <xf numFmtId="3" fontId="12" fillId="0" borderId="16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16" xfId="0" applyFont="1" applyBorder="1"/>
    <xf numFmtId="49" fontId="3" fillId="0" borderId="1" xfId="0" applyNumberFormat="1" applyFont="1" applyFill="1" applyBorder="1" applyAlignment="1">
      <alignment horizontal="right" vertical="center"/>
    </xf>
    <xf numFmtId="49" fontId="11" fillId="0" borderId="1" xfId="0" quotePrefix="1" applyNumberFormat="1" applyFont="1" applyFill="1" applyBorder="1" applyAlignment="1">
      <alignment horizontal="right" vertical="center"/>
    </xf>
    <xf numFmtId="49" fontId="11" fillId="0" borderId="12" xfId="0" quotePrefix="1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8" fillId="0" borderId="0" xfId="43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 justifyLastLine="1"/>
    </xf>
    <xf numFmtId="49" fontId="8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3" fillId="0" borderId="0" xfId="0" quotePrefix="1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quotePrefix="1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0" xfId="0" quotePrefix="1" applyNumberFormat="1" applyFont="1" applyAlignment="1">
      <alignment horizontal="left" vertical="center"/>
    </xf>
    <xf numFmtId="0" fontId="3" fillId="0" borderId="0" xfId="45" applyFont="1"/>
    <xf numFmtId="0" fontId="34" fillId="0" borderId="0" xfId="46" applyFont="1"/>
    <xf numFmtId="0" fontId="34" fillId="0" borderId="0" xfId="45" applyFont="1"/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02000000}"/>
    <cellStyle name="Normal 3" xfId="43" xr:uid="{FCD0913F-47DC-4B38-8DAA-89184220D17E}"/>
    <cellStyle name="Normal 4" xfId="45" xr:uid="{2F21C14F-205F-4E25-8652-93217C834014}"/>
    <cellStyle name="Normal 5" xfId="46" xr:uid="{5C4DC735-EA5A-4282-AA8D-2A7D3B0A026F}"/>
    <cellStyle name="Note 2" xfId="44" xr:uid="{CE87748D-E259-4D20-9538-120C5EEE3FAC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97A624AE-865C-4075-ACBF-EEF1D9FA4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82828</xdr:rowOff>
        </xdr:from>
        <xdr:to>
          <xdr:col>1</xdr:col>
          <xdr:colOff>304800</xdr:colOff>
          <xdr:row>13</xdr:row>
          <xdr:rowOff>56324</xdr:rowOff>
        </xdr:to>
        <xdr:sp macro="" textlink="">
          <xdr:nvSpPr>
            <xdr:cNvPr id="1025" name="Object 1" descr="Embedded text documen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1D12221-ADA3-423D-BA74-ABCE7DF43A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72E96-0511-423C-ACE8-8226FEC9CD92}">
  <sheetPr>
    <pageSetUpPr autoPageBreaks="0"/>
  </sheetPr>
  <dimension ref="A6:B21"/>
  <sheetViews>
    <sheetView showGridLines="0" tabSelected="1" zoomScale="115" workbookViewId="0">
      <selection activeCell="A9" sqref="A9"/>
    </sheetView>
  </sheetViews>
  <sheetFormatPr defaultColWidth="10.6640625" defaultRowHeight="11.25" customHeight="1" x14ac:dyDescent="0.2"/>
  <cols>
    <col min="1" max="16384" width="10.6640625" style="467"/>
  </cols>
  <sheetData>
    <row r="6" spans="1:2" ht="10.9" customHeight="1" x14ac:dyDescent="0.2"/>
    <row r="7" spans="1:2" ht="11.45" customHeight="1" x14ac:dyDescent="0.2">
      <c r="A7" s="468" t="s">
        <v>164</v>
      </c>
      <c r="B7" s="469"/>
    </row>
    <row r="8" spans="1:2" ht="11.25" customHeight="1" x14ac:dyDescent="0.2">
      <c r="A8" s="467" t="s">
        <v>165</v>
      </c>
    </row>
    <row r="15" spans="1:2" ht="11.25" customHeight="1" x14ac:dyDescent="0.2">
      <c r="A15" s="467" t="s">
        <v>166</v>
      </c>
    </row>
    <row r="21" spans="1:2" ht="11.25" customHeight="1" x14ac:dyDescent="0.2">
      <c r="A21" s="469"/>
      <c r="B21" s="469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 document" r:id="rId5">
            <anchor moveWithCells="1">
              <from>
                <xdr:col>0</xdr:col>
                <xdr:colOff>0</xdr:colOff>
                <xdr:row>8</xdr:row>
                <xdr:rowOff>85725</xdr:rowOff>
              </from>
              <to>
                <xdr:col>1</xdr:col>
                <xdr:colOff>304800</xdr:colOff>
                <xdr:row>13</xdr:row>
                <xdr:rowOff>57150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26"/>
  <sheetViews>
    <sheetView zoomScaleNormal="100" zoomScaleSheetLayoutView="115" workbookViewId="0">
      <selection sqref="A1:O1"/>
    </sheetView>
  </sheetViews>
  <sheetFormatPr defaultColWidth="9.33203125" defaultRowHeight="11.25" customHeight="1" x14ac:dyDescent="0.2"/>
  <cols>
    <col min="1" max="1" width="20.83203125" style="45" customWidth="1"/>
    <col min="2" max="2" width="1.83203125" style="45" customWidth="1"/>
    <col min="3" max="3" width="13.33203125" style="45" bestFit="1" customWidth="1"/>
    <col min="4" max="4" width="1.83203125" style="45" customWidth="1"/>
    <col min="5" max="5" width="18.1640625" style="45" customWidth="1"/>
    <col min="6" max="6" width="1.83203125" style="45" customWidth="1"/>
    <col min="7" max="7" width="10.6640625" style="45" customWidth="1"/>
    <col min="8" max="8" width="1.83203125" style="45" customWidth="1"/>
    <col min="9" max="9" width="10.6640625" style="45" customWidth="1"/>
    <col min="10" max="10" width="1.83203125" style="45" customWidth="1"/>
    <col min="11" max="11" width="10.6640625" style="45" customWidth="1"/>
    <col min="12" max="12" width="1.83203125" style="45" customWidth="1"/>
    <col min="13" max="13" width="5.6640625" style="45" bestFit="1" customWidth="1"/>
    <col min="14" max="14" width="1.83203125" style="45" customWidth="1"/>
    <col min="15" max="15" width="9.1640625" style="45" bestFit="1" customWidth="1"/>
    <col min="16" max="17" width="9.33203125" style="45"/>
    <col min="18" max="18" width="15" style="45" bestFit="1" customWidth="1"/>
    <col min="19" max="16384" width="9.33203125" style="45"/>
  </cols>
  <sheetData>
    <row r="1" spans="1:16" ht="11.25" customHeight="1" x14ac:dyDescent="0.2">
      <c r="A1" s="426" t="s">
        <v>153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</row>
    <row r="2" spans="1:16" ht="11.25" customHeight="1" x14ac:dyDescent="0.2">
      <c r="A2" s="461" t="s">
        <v>154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</row>
    <row r="3" spans="1:16" ht="11.25" customHeight="1" x14ac:dyDescent="0.2">
      <c r="A3" s="461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</row>
    <row r="4" spans="1:16" ht="11.25" customHeight="1" x14ac:dyDescent="0.2">
      <c r="A4" s="461" t="s">
        <v>36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6" ht="11.25" customHeight="1" x14ac:dyDescent="0.2">
      <c r="A5" s="463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</row>
    <row r="6" spans="1:16" ht="11.25" customHeight="1" x14ac:dyDescent="0.2">
      <c r="A6" s="59"/>
      <c r="B6" s="59"/>
      <c r="C6" s="444" t="s">
        <v>155</v>
      </c>
      <c r="D6" s="444"/>
      <c r="E6" s="444"/>
      <c r="F6" s="444"/>
      <c r="G6" s="444"/>
      <c r="H6" s="60"/>
      <c r="I6" s="60"/>
      <c r="J6" s="59"/>
      <c r="K6" s="61"/>
      <c r="L6" s="61"/>
      <c r="M6" s="218"/>
      <c r="N6" s="61"/>
      <c r="O6" s="61"/>
      <c r="P6" s="150"/>
    </row>
    <row r="7" spans="1:16" ht="11.25" customHeight="1" x14ac:dyDescent="0.2">
      <c r="A7" s="282" t="s">
        <v>38</v>
      </c>
      <c r="B7" s="282"/>
      <c r="C7" s="126" t="s">
        <v>156</v>
      </c>
      <c r="D7" s="282"/>
      <c r="E7" s="282" t="s">
        <v>157</v>
      </c>
      <c r="F7" s="282"/>
      <c r="G7" s="266" t="s">
        <v>158</v>
      </c>
      <c r="H7" s="266"/>
      <c r="I7" s="266" t="s">
        <v>159</v>
      </c>
      <c r="J7" s="283"/>
      <c r="K7" s="127" t="s">
        <v>160</v>
      </c>
      <c r="L7" s="283"/>
      <c r="M7" s="272" t="s">
        <v>137</v>
      </c>
      <c r="N7" s="127"/>
      <c r="O7" s="127" t="s">
        <v>161</v>
      </c>
    </row>
    <row r="8" spans="1:16" ht="11.25" customHeight="1" x14ac:dyDescent="0.2">
      <c r="A8" s="62" t="s">
        <v>42</v>
      </c>
      <c r="B8" s="387"/>
      <c r="C8" s="387"/>
      <c r="D8" s="387"/>
      <c r="E8" s="56"/>
      <c r="F8" s="388"/>
      <c r="G8" s="56"/>
      <c r="H8" s="56"/>
      <c r="I8" s="52"/>
      <c r="J8" s="56"/>
      <c r="K8" s="56"/>
      <c r="L8" s="56"/>
      <c r="M8" s="389"/>
      <c r="N8" s="56"/>
      <c r="O8" s="56"/>
    </row>
    <row r="9" spans="1:16" ht="11.25" customHeight="1" x14ac:dyDescent="0.2">
      <c r="A9" s="390" t="s">
        <v>8</v>
      </c>
      <c r="B9" s="108"/>
      <c r="C9" s="391">
        <v>3825</v>
      </c>
      <c r="D9" s="108"/>
      <c r="E9" s="391">
        <v>16675</v>
      </c>
      <c r="F9" s="108"/>
      <c r="G9" s="391">
        <v>20500</v>
      </c>
      <c r="H9" s="391"/>
      <c r="I9" s="392">
        <v>60425</v>
      </c>
      <c r="J9" s="108"/>
      <c r="K9" s="128">
        <v>41625</v>
      </c>
      <c r="L9" s="108"/>
      <c r="M9" s="393" t="s">
        <v>101</v>
      </c>
      <c r="N9" s="394"/>
      <c r="O9" s="128">
        <v>122550</v>
      </c>
    </row>
    <row r="10" spans="1:16" ht="11.25" customHeight="1" x14ac:dyDescent="0.2">
      <c r="A10" s="390" t="s">
        <v>43</v>
      </c>
      <c r="B10" s="395"/>
      <c r="C10" s="396">
        <v>475</v>
      </c>
      <c r="D10" s="395"/>
      <c r="E10" s="396">
        <v>46075</v>
      </c>
      <c r="F10" s="395"/>
      <c r="G10" s="396">
        <v>46550</v>
      </c>
      <c r="H10" s="396"/>
      <c r="I10" s="397">
        <v>96525</v>
      </c>
      <c r="J10" s="395"/>
      <c r="K10" s="56">
        <v>44900</v>
      </c>
      <c r="L10" s="395"/>
      <c r="M10" s="219" t="s">
        <v>101</v>
      </c>
      <c r="N10" s="398"/>
      <c r="O10" s="56">
        <v>187975</v>
      </c>
    </row>
    <row r="11" spans="1:16" ht="11.25" customHeight="1" x14ac:dyDescent="0.2">
      <c r="A11" s="390" t="s">
        <v>44</v>
      </c>
      <c r="B11" s="395"/>
      <c r="C11" s="396">
        <v>475</v>
      </c>
      <c r="D11" s="395"/>
      <c r="E11" s="396">
        <v>54650</v>
      </c>
      <c r="F11" s="395"/>
      <c r="G11" s="396">
        <v>55125</v>
      </c>
      <c r="H11" s="396"/>
      <c r="I11" s="397">
        <v>119300</v>
      </c>
      <c r="J11" s="395"/>
      <c r="K11" s="56">
        <v>45700</v>
      </c>
      <c r="L11" s="395"/>
      <c r="M11" s="219" t="s">
        <v>101</v>
      </c>
      <c r="N11" s="398"/>
      <c r="O11" s="56">
        <v>220125</v>
      </c>
    </row>
    <row r="12" spans="1:16" ht="11.25" customHeight="1" x14ac:dyDescent="0.2">
      <c r="A12" s="390" t="s">
        <v>45</v>
      </c>
      <c r="B12" s="395"/>
      <c r="C12" s="396">
        <v>475</v>
      </c>
      <c r="D12" s="395"/>
      <c r="E12" s="396">
        <v>52950</v>
      </c>
      <c r="F12" s="395"/>
      <c r="G12" s="396">
        <v>53425</v>
      </c>
      <c r="H12" s="396"/>
      <c r="I12" s="397">
        <v>114575</v>
      </c>
      <c r="J12" s="395"/>
      <c r="K12" s="56">
        <v>44575</v>
      </c>
      <c r="L12" s="395"/>
      <c r="M12" s="219" t="s">
        <v>101</v>
      </c>
      <c r="N12" s="398"/>
      <c r="O12" s="56">
        <v>212575</v>
      </c>
    </row>
    <row r="13" spans="1:16" ht="11.25" customHeight="1" x14ac:dyDescent="0.2">
      <c r="A13" s="390" t="s">
        <v>162</v>
      </c>
      <c r="B13" s="395"/>
      <c r="C13" s="396">
        <v>475</v>
      </c>
      <c r="D13" s="395"/>
      <c r="E13" s="396">
        <v>54500</v>
      </c>
      <c r="F13" s="395"/>
      <c r="G13" s="396">
        <v>54975</v>
      </c>
      <c r="H13" s="396"/>
      <c r="I13" s="397">
        <v>124200</v>
      </c>
      <c r="J13" s="395"/>
      <c r="K13" s="56">
        <v>40025</v>
      </c>
      <c r="L13" s="395"/>
      <c r="M13" s="219" t="s">
        <v>101</v>
      </c>
      <c r="N13" s="398"/>
      <c r="O13" s="56">
        <v>219200</v>
      </c>
    </row>
    <row r="14" spans="1:16" ht="11.25" customHeight="1" x14ac:dyDescent="0.2">
      <c r="A14" s="390" t="s">
        <v>47</v>
      </c>
      <c r="B14" s="395"/>
      <c r="C14" s="396">
        <v>475</v>
      </c>
      <c r="D14" s="395"/>
      <c r="E14" s="396">
        <v>54500</v>
      </c>
      <c r="F14" s="395"/>
      <c r="G14" s="396">
        <v>54975</v>
      </c>
      <c r="H14" s="396"/>
      <c r="I14" s="397">
        <v>129700</v>
      </c>
      <c r="J14" s="395"/>
      <c r="K14" s="52">
        <v>35825</v>
      </c>
      <c r="L14" s="395"/>
      <c r="M14" s="219" t="s">
        <v>101</v>
      </c>
      <c r="N14" s="399"/>
      <c r="O14" s="56">
        <v>220500</v>
      </c>
    </row>
    <row r="15" spans="1:16" ht="11.25" customHeight="1" x14ac:dyDescent="0.2">
      <c r="A15" s="390" t="s">
        <v>6</v>
      </c>
      <c r="B15" s="57"/>
      <c r="C15" s="396">
        <v>475</v>
      </c>
      <c r="D15" s="57"/>
      <c r="E15" s="58">
        <v>54500</v>
      </c>
      <c r="F15" s="57"/>
      <c r="G15" s="58">
        <v>54975</v>
      </c>
      <c r="H15" s="58"/>
      <c r="I15" s="63">
        <v>113025</v>
      </c>
      <c r="J15" s="57"/>
      <c r="K15" s="52">
        <v>34075</v>
      </c>
      <c r="L15" s="57"/>
      <c r="M15" s="400" t="s">
        <v>101</v>
      </c>
      <c r="N15" s="66"/>
      <c r="O15" s="56">
        <v>202075</v>
      </c>
    </row>
    <row r="16" spans="1:16" ht="11.25" customHeight="1" x14ac:dyDescent="0.2">
      <c r="A16" s="62" t="s">
        <v>49</v>
      </c>
      <c r="B16" s="57"/>
      <c r="C16" s="58"/>
      <c r="D16" s="57"/>
      <c r="E16" s="58"/>
      <c r="F16" s="57"/>
      <c r="G16" s="58"/>
      <c r="H16" s="58"/>
      <c r="I16" s="63"/>
      <c r="J16" s="57"/>
      <c r="K16" s="52"/>
      <c r="L16" s="57"/>
      <c r="M16" s="401"/>
      <c r="N16" s="66"/>
      <c r="O16" s="56"/>
    </row>
    <row r="17" spans="1:16" ht="11.25" customHeight="1" x14ac:dyDescent="0.2">
      <c r="A17" s="390" t="s">
        <v>50</v>
      </c>
      <c r="B17" s="108"/>
      <c r="C17" s="129">
        <v>8150</v>
      </c>
      <c r="D17" s="108"/>
      <c r="E17" s="129">
        <v>102150</v>
      </c>
      <c r="F17" s="108"/>
      <c r="G17" s="129">
        <v>110300</v>
      </c>
      <c r="H17" s="108"/>
      <c r="I17" s="130">
        <v>149000</v>
      </c>
      <c r="J17" s="108"/>
      <c r="K17" s="128">
        <v>32450</v>
      </c>
      <c r="L17" s="108"/>
      <c r="M17" s="402" t="s">
        <v>101</v>
      </c>
      <c r="N17" s="108"/>
      <c r="O17" s="128">
        <v>291750</v>
      </c>
    </row>
    <row r="18" spans="1:16" ht="11.25" customHeight="1" x14ac:dyDescent="0.2">
      <c r="A18" s="131" t="s">
        <v>51</v>
      </c>
      <c r="B18" s="104"/>
      <c r="C18" s="145">
        <v>8150</v>
      </c>
      <c r="D18" s="132"/>
      <c r="E18" s="129">
        <v>93850</v>
      </c>
      <c r="F18" s="132"/>
      <c r="G18" s="129">
        <v>102000</v>
      </c>
      <c r="H18" s="132"/>
      <c r="I18" s="130">
        <v>136325</v>
      </c>
      <c r="J18" s="132"/>
      <c r="K18" s="121">
        <v>31400</v>
      </c>
      <c r="L18" s="132"/>
      <c r="M18" s="402" t="s">
        <v>101</v>
      </c>
      <c r="N18" s="132"/>
      <c r="O18" s="105">
        <v>269725</v>
      </c>
    </row>
    <row r="19" spans="1:16" ht="11.25" customHeight="1" x14ac:dyDescent="0.2">
      <c r="A19" s="144" t="s">
        <v>52</v>
      </c>
      <c r="B19" s="141"/>
      <c r="C19" s="145">
        <v>8150</v>
      </c>
      <c r="D19" s="141"/>
      <c r="E19" s="145">
        <v>99300</v>
      </c>
      <c r="F19" s="141"/>
      <c r="G19" s="145">
        <v>107450</v>
      </c>
      <c r="H19" s="141"/>
      <c r="I19" s="134">
        <v>132150</v>
      </c>
      <c r="J19" s="141"/>
      <c r="K19" s="133">
        <v>30900</v>
      </c>
      <c r="L19" s="141"/>
      <c r="M19" s="220" t="s">
        <v>101</v>
      </c>
      <c r="N19" s="141"/>
      <c r="O19" s="135">
        <v>270500</v>
      </c>
    </row>
    <row r="20" spans="1:16" ht="11.25" customHeight="1" x14ac:dyDescent="0.2">
      <c r="A20" s="140" t="s">
        <v>53</v>
      </c>
      <c r="B20" s="104"/>
      <c r="C20" s="151">
        <v>8150</v>
      </c>
      <c r="D20" s="152"/>
      <c r="E20" s="151">
        <v>99300</v>
      </c>
      <c r="F20" s="152"/>
      <c r="G20" s="151">
        <v>107450</v>
      </c>
      <c r="H20" s="152"/>
      <c r="I20" s="151">
        <v>153650</v>
      </c>
      <c r="J20" s="152"/>
      <c r="K20" s="41">
        <v>30650</v>
      </c>
      <c r="L20" s="152"/>
      <c r="M20" s="36" t="s">
        <v>101</v>
      </c>
      <c r="N20" s="152"/>
      <c r="O20" s="41">
        <v>291750</v>
      </c>
    </row>
    <row r="21" spans="1:16" ht="11.25" customHeight="1" x14ac:dyDescent="0.2">
      <c r="A21" s="144" t="s">
        <v>7</v>
      </c>
      <c r="B21" s="141"/>
      <c r="C21" s="134">
        <v>8150</v>
      </c>
      <c r="D21" s="154"/>
      <c r="E21" s="134">
        <v>98575</v>
      </c>
      <c r="F21" s="154"/>
      <c r="G21" s="134">
        <f>C21+E21</f>
        <v>106725</v>
      </c>
      <c r="H21" s="154"/>
      <c r="I21" s="134">
        <v>151925</v>
      </c>
      <c r="J21" s="154"/>
      <c r="K21" s="133">
        <v>22900</v>
      </c>
      <c r="L21" s="154"/>
      <c r="M21" s="221" t="s">
        <v>101</v>
      </c>
      <c r="N21" s="154"/>
      <c r="O21" s="133">
        <f>G21+I21+K21</f>
        <v>281550</v>
      </c>
    </row>
    <row r="22" spans="1:16" ht="11.25" customHeight="1" x14ac:dyDescent="0.2">
      <c r="A22" s="140" t="s">
        <v>8</v>
      </c>
      <c r="B22" s="142"/>
      <c r="C22" s="243">
        <v>8150</v>
      </c>
      <c r="D22" s="142"/>
      <c r="E22" s="243">
        <v>90275</v>
      </c>
      <c r="F22" s="142"/>
      <c r="G22" s="134">
        <f>C22+E22</f>
        <v>98425</v>
      </c>
      <c r="H22" s="142"/>
      <c r="I22" s="151">
        <v>133775</v>
      </c>
      <c r="J22" s="142"/>
      <c r="K22" s="41">
        <v>21400</v>
      </c>
      <c r="L22" s="142"/>
      <c r="M22" s="221" t="s">
        <v>101</v>
      </c>
      <c r="N22" s="142"/>
      <c r="O22" s="133">
        <f>G22+I22+K22</f>
        <v>253600</v>
      </c>
      <c r="P22" s="150"/>
    </row>
    <row r="23" spans="1:16" ht="11.25" customHeight="1" x14ac:dyDescent="0.2">
      <c r="A23" s="465" t="s">
        <v>123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</row>
    <row r="24" spans="1:16" ht="11.25" customHeight="1" x14ac:dyDescent="0.2">
      <c r="A24" s="466"/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</row>
    <row r="25" spans="1:16" s="64" customFormat="1" ht="11.25" customHeight="1" x14ac:dyDescent="0.2">
      <c r="A25" s="460" t="s">
        <v>163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</row>
    <row r="26" spans="1:16" ht="11.25" customHeight="1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</sheetData>
  <mergeCells count="9">
    <mergeCell ref="A25:O25"/>
    <mergeCell ref="A1:O1"/>
    <mergeCell ref="A2:O2"/>
    <mergeCell ref="A3:O3"/>
    <mergeCell ref="A4:O4"/>
    <mergeCell ref="A5:O5"/>
    <mergeCell ref="A23:O23"/>
    <mergeCell ref="A24:O24"/>
    <mergeCell ref="C6:G6"/>
  </mergeCells>
  <printOptions horizontalCentered="1"/>
  <pageMargins left="0.5" right="0.5" top="0.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2EF4F-8AA6-49FC-ACB4-648BC5911F0B}">
  <dimension ref="A1:I35"/>
  <sheetViews>
    <sheetView zoomScaleNormal="100" workbookViewId="0">
      <selection sqref="A1:I1"/>
    </sheetView>
  </sheetViews>
  <sheetFormatPr defaultColWidth="9.33203125" defaultRowHeight="11.25" customHeight="1" x14ac:dyDescent="0.2"/>
  <cols>
    <col min="1" max="1" width="46.83203125" style="224" customWidth="1"/>
    <col min="2" max="2" width="1.83203125" style="224" customWidth="1"/>
    <col min="3" max="3" width="12.83203125" style="224" customWidth="1"/>
    <col min="4" max="4" width="1.83203125" style="224" customWidth="1"/>
    <col min="5" max="5" width="12.83203125" style="224" customWidth="1"/>
    <col min="6" max="6" width="1.83203125" style="224" customWidth="1"/>
    <col min="7" max="7" width="13.5" style="224" customWidth="1"/>
    <col min="8" max="8" width="1.6640625" style="51" customWidth="1"/>
    <col min="9" max="9" width="10.6640625" style="51" customWidth="1"/>
    <col min="10" max="16384" width="9.33203125" style="51"/>
  </cols>
  <sheetData>
    <row r="1" spans="1:9" ht="11.25" customHeight="1" x14ac:dyDescent="0.2">
      <c r="A1" s="405" t="s">
        <v>0</v>
      </c>
      <c r="B1" s="405"/>
      <c r="C1" s="405"/>
      <c r="D1" s="405"/>
      <c r="E1" s="405"/>
      <c r="F1" s="405"/>
      <c r="G1" s="405"/>
      <c r="H1" s="405"/>
      <c r="I1" s="405"/>
    </row>
    <row r="2" spans="1:9" ht="11.25" customHeight="1" x14ac:dyDescent="0.2">
      <c r="A2" s="405" t="s">
        <v>1</v>
      </c>
      <c r="B2" s="405"/>
      <c r="C2" s="405"/>
      <c r="D2" s="405"/>
      <c r="E2" s="405"/>
      <c r="F2" s="405"/>
      <c r="G2" s="405"/>
      <c r="H2" s="405"/>
      <c r="I2" s="405"/>
    </row>
    <row r="3" spans="1:9" ht="11.25" customHeight="1" x14ac:dyDescent="0.2">
      <c r="A3" s="405"/>
      <c r="B3" s="405"/>
      <c r="C3" s="405"/>
      <c r="D3" s="405"/>
      <c r="E3" s="405"/>
      <c r="F3" s="405"/>
      <c r="G3" s="405"/>
      <c r="H3" s="405"/>
      <c r="I3" s="405"/>
    </row>
    <row r="4" spans="1:9" ht="11.25" customHeight="1" x14ac:dyDescent="0.2">
      <c r="A4" s="405" t="s">
        <v>2</v>
      </c>
      <c r="B4" s="405"/>
      <c r="C4" s="405"/>
      <c r="D4" s="405"/>
      <c r="E4" s="405"/>
      <c r="F4" s="405"/>
      <c r="G4" s="405"/>
      <c r="H4" s="405"/>
      <c r="I4" s="405"/>
    </row>
    <row r="5" spans="1:9" ht="11.25" customHeight="1" x14ac:dyDescent="0.2">
      <c r="A5" s="404"/>
      <c r="B5" s="404"/>
      <c r="C5" s="405"/>
      <c r="D5" s="404"/>
      <c r="E5" s="404"/>
      <c r="F5" s="404"/>
      <c r="G5" s="404"/>
      <c r="H5" s="404"/>
      <c r="I5" s="404"/>
    </row>
    <row r="6" spans="1:9" ht="11.25" customHeight="1" x14ac:dyDescent="0.2">
      <c r="A6" s="290"/>
      <c r="B6" s="290"/>
      <c r="C6" s="291" t="s">
        <v>3</v>
      </c>
      <c r="D6" s="291"/>
      <c r="E6" s="407" t="s">
        <v>4</v>
      </c>
      <c r="F6" s="407"/>
      <c r="G6" s="407"/>
      <c r="H6" s="407"/>
      <c r="I6" s="407"/>
    </row>
    <row r="7" spans="1:9" ht="11.25" customHeight="1" x14ac:dyDescent="0.2">
      <c r="B7" s="239"/>
      <c r="C7" s="266" t="s">
        <v>5</v>
      </c>
      <c r="D7" s="266"/>
      <c r="E7" s="266"/>
      <c r="F7" s="266"/>
      <c r="G7" s="266"/>
      <c r="I7" s="266" t="s">
        <v>5</v>
      </c>
    </row>
    <row r="8" spans="1:9" ht="11.25" customHeight="1" x14ac:dyDescent="0.2">
      <c r="A8" s="237"/>
      <c r="B8" s="292"/>
      <c r="C8" s="272" t="s">
        <v>6</v>
      </c>
      <c r="D8" s="127"/>
      <c r="E8" s="127" t="s">
        <v>7</v>
      </c>
      <c r="F8" s="127"/>
      <c r="G8" s="127" t="s">
        <v>8</v>
      </c>
      <c r="H8" s="293"/>
      <c r="I8" s="294" t="s">
        <v>9</v>
      </c>
    </row>
    <row r="9" spans="1:9" ht="11.25" customHeight="1" x14ac:dyDescent="0.2">
      <c r="A9" s="238" t="s">
        <v>10</v>
      </c>
      <c r="E9" s="230"/>
      <c r="G9" s="230"/>
      <c r="H9" s="295"/>
      <c r="I9" s="295"/>
    </row>
    <row r="10" spans="1:9" ht="11.25" customHeight="1" x14ac:dyDescent="0.2">
      <c r="A10" s="236" t="s">
        <v>11</v>
      </c>
      <c r="C10" s="156">
        <v>718000</v>
      </c>
      <c r="D10" s="176"/>
      <c r="E10" s="156">
        <v>67300</v>
      </c>
      <c r="F10" s="176" t="s">
        <v>12</v>
      </c>
      <c r="G10" s="156">
        <v>70600</v>
      </c>
      <c r="H10" s="249"/>
      <c r="I10" s="156">
        <v>362000</v>
      </c>
    </row>
    <row r="11" spans="1:9" ht="11.25" customHeight="1" x14ac:dyDescent="0.2">
      <c r="A11" s="236" t="s">
        <v>13</v>
      </c>
      <c r="B11" s="230"/>
      <c r="C11" s="133">
        <v>697000</v>
      </c>
      <c r="D11" s="153"/>
      <c r="E11" s="133">
        <v>65800</v>
      </c>
      <c r="F11" s="176" t="s">
        <v>12</v>
      </c>
      <c r="G11" s="133">
        <v>69100</v>
      </c>
      <c r="H11" s="154"/>
      <c r="I11" s="133">
        <v>355000</v>
      </c>
    </row>
    <row r="12" spans="1:9" ht="11.25" customHeight="1" x14ac:dyDescent="0.2">
      <c r="A12" s="236" t="s">
        <v>14</v>
      </c>
      <c r="B12" s="235"/>
      <c r="C12" s="133">
        <v>180000</v>
      </c>
      <c r="D12" s="153"/>
      <c r="E12" s="133">
        <v>18000</v>
      </c>
      <c r="F12" s="153"/>
      <c r="G12" s="133">
        <v>18000</v>
      </c>
      <c r="H12" s="153"/>
      <c r="I12" s="134">
        <v>108000</v>
      </c>
    </row>
    <row r="13" spans="1:9" ht="11.25" customHeight="1" x14ac:dyDescent="0.2">
      <c r="A13" s="234" t="s">
        <v>15</v>
      </c>
      <c r="B13" s="235"/>
      <c r="C13" s="133">
        <v>878000</v>
      </c>
      <c r="D13" s="176"/>
      <c r="E13" s="133">
        <v>68800</v>
      </c>
      <c r="F13" s="133"/>
      <c r="G13" s="133">
        <v>79900</v>
      </c>
      <c r="H13" s="133"/>
      <c r="I13" s="133">
        <v>444000</v>
      </c>
    </row>
    <row r="14" spans="1:9" ht="11.25" customHeight="1" x14ac:dyDescent="0.2">
      <c r="A14" s="238" t="s">
        <v>16</v>
      </c>
      <c r="C14" s="245"/>
      <c r="D14" s="246"/>
      <c r="E14" s="247"/>
      <c r="F14" s="247"/>
      <c r="G14" s="247"/>
      <c r="H14" s="245"/>
      <c r="I14" s="245"/>
    </row>
    <row r="15" spans="1:9" ht="11.25" customHeight="1" x14ac:dyDescent="0.2">
      <c r="A15" s="236" t="s">
        <v>17</v>
      </c>
      <c r="B15" s="237"/>
      <c r="C15" s="156">
        <v>3170</v>
      </c>
      <c r="D15" s="158"/>
      <c r="E15" s="156">
        <v>195</v>
      </c>
      <c r="F15" s="248"/>
      <c r="G15" s="156">
        <v>355</v>
      </c>
      <c r="H15" s="249"/>
      <c r="I15" s="156">
        <v>6780</v>
      </c>
    </row>
    <row r="16" spans="1:9" ht="11.25" customHeight="1" x14ac:dyDescent="0.2">
      <c r="A16" s="236" t="s">
        <v>18</v>
      </c>
      <c r="B16" s="237"/>
      <c r="C16" s="133">
        <v>700000</v>
      </c>
      <c r="D16" s="158"/>
      <c r="E16" s="133">
        <v>50900</v>
      </c>
      <c r="F16" s="296"/>
      <c r="G16" s="133">
        <v>62500</v>
      </c>
      <c r="H16" s="154"/>
      <c r="I16" s="133">
        <v>339000</v>
      </c>
    </row>
    <row r="17" spans="1:9" ht="11.25" customHeight="1" x14ac:dyDescent="0.2">
      <c r="A17" s="234" t="s">
        <v>19</v>
      </c>
      <c r="B17" s="230"/>
      <c r="C17" s="245"/>
      <c r="D17" s="250"/>
      <c r="E17" s="247"/>
      <c r="F17" s="34"/>
      <c r="G17" s="247"/>
      <c r="H17" s="251"/>
      <c r="I17" s="245"/>
    </row>
    <row r="18" spans="1:9" ht="11.25" customHeight="1" x14ac:dyDescent="0.2">
      <c r="A18" s="236" t="s">
        <v>17</v>
      </c>
      <c r="C18" s="156">
        <v>546000</v>
      </c>
      <c r="D18" s="176"/>
      <c r="E18" s="156">
        <v>11400</v>
      </c>
      <c r="F18" s="34"/>
      <c r="G18" s="156">
        <v>11100</v>
      </c>
      <c r="H18" s="249"/>
      <c r="I18" s="156">
        <v>68500</v>
      </c>
    </row>
    <row r="19" spans="1:9" ht="11.25" customHeight="1" x14ac:dyDescent="0.2">
      <c r="A19" s="236" t="s">
        <v>18</v>
      </c>
      <c r="B19" s="235"/>
      <c r="C19" s="133">
        <v>2480</v>
      </c>
      <c r="D19" s="153"/>
      <c r="E19" s="156">
        <v>86</v>
      </c>
      <c r="F19" s="133"/>
      <c r="G19" s="133">
        <v>613</v>
      </c>
      <c r="H19" s="154"/>
      <c r="I19" s="133">
        <v>3220</v>
      </c>
    </row>
    <row r="20" spans="1:9" ht="11.25" customHeight="1" x14ac:dyDescent="0.2">
      <c r="A20" s="234" t="s">
        <v>20</v>
      </c>
      <c r="C20" s="245"/>
      <c r="D20" s="34"/>
      <c r="E20" s="247"/>
      <c r="F20" s="34"/>
      <c r="G20" s="247"/>
      <c r="H20" s="245"/>
      <c r="I20" s="245"/>
    </row>
    <row r="21" spans="1:9" ht="11.25" customHeight="1" x14ac:dyDescent="0.2">
      <c r="A21" s="233" t="s">
        <v>21</v>
      </c>
      <c r="C21" s="240">
        <v>2264.42</v>
      </c>
      <c r="D21" s="278"/>
      <c r="E21" s="240">
        <v>2970.29</v>
      </c>
      <c r="F21" s="34"/>
      <c r="G21" s="240">
        <v>2950.0680000000002</v>
      </c>
      <c r="H21" s="152"/>
      <c r="I21" s="240">
        <v>2831.71</v>
      </c>
    </row>
    <row r="22" spans="1:9" ht="11.25" customHeight="1" x14ac:dyDescent="0.2">
      <c r="A22" s="232" t="s">
        <v>22</v>
      </c>
      <c r="B22" s="237"/>
      <c r="C22" s="252"/>
      <c r="D22" s="253"/>
      <c r="E22" s="254"/>
      <c r="F22" s="240"/>
      <c r="G22" s="254"/>
      <c r="H22" s="249"/>
      <c r="I22" s="249"/>
    </row>
    <row r="23" spans="1:9" ht="11.25" customHeight="1" x14ac:dyDescent="0.2">
      <c r="A23" s="231" t="s">
        <v>23</v>
      </c>
      <c r="B23" s="230"/>
      <c r="C23" s="255">
        <v>110.79</v>
      </c>
      <c r="D23" s="256"/>
      <c r="E23" s="255">
        <v>142.38999999999999</v>
      </c>
      <c r="F23" s="255"/>
      <c r="G23" s="255">
        <v>141.81299999999999</v>
      </c>
      <c r="H23" s="245"/>
      <c r="I23" s="255">
        <v>136.13999999999999</v>
      </c>
    </row>
    <row r="24" spans="1:9" ht="11.25" customHeight="1" x14ac:dyDescent="0.2">
      <c r="A24" s="229" t="s">
        <v>24</v>
      </c>
      <c r="B24" s="237"/>
      <c r="C24" s="228"/>
      <c r="D24" s="227"/>
      <c r="E24" s="237"/>
      <c r="F24" s="227"/>
      <c r="G24" s="237"/>
      <c r="H24" s="293"/>
      <c r="I24" s="293"/>
    </row>
    <row r="25" spans="1:9" ht="11.25" customHeight="1" x14ac:dyDescent="0.2">
      <c r="A25" s="408" t="s">
        <v>25</v>
      </c>
      <c r="B25" s="408"/>
      <c r="C25" s="408"/>
      <c r="D25" s="408"/>
      <c r="E25" s="408"/>
      <c r="F25" s="408"/>
      <c r="G25" s="408"/>
      <c r="H25" s="408"/>
      <c r="I25" s="408"/>
    </row>
    <row r="26" spans="1:9" ht="11.25" customHeight="1" x14ac:dyDescent="0.2">
      <c r="A26" s="409" t="s">
        <v>26</v>
      </c>
      <c r="B26" s="409"/>
      <c r="C26" s="409"/>
      <c r="D26" s="409"/>
      <c r="E26" s="409"/>
      <c r="F26" s="409"/>
      <c r="G26" s="409"/>
      <c r="H26" s="409"/>
      <c r="I26" s="409"/>
    </row>
    <row r="27" spans="1:9" s="226" customFormat="1" ht="11.25" customHeight="1" x14ac:dyDescent="0.2">
      <c r="A27" s="403" t="s">
        <v>27</v>
      </c>
      <c r="B27" s="403"/>
      <c r="C27" s="403"/>
      <c r="D27" s="403"/>
      <c r="E27" s="403"/>
      <c r="F27" s="403"/>
      <c r="G27" s="403"/>
      <c r="H27" s="403"/>
      <c r="I27" s="403"/>
    </row>
    <row r="28" spans="1:9" s="226" customFormat="1" ht="11.25" customHeight="1" x14ac:dyDescent="0.2">
      <c r="A28" s="403" t="s">
        <v>28</v>
      </c>
      <c r="B28" s="403"/>
      <c r="C28" s="403"/>
      <c r="D28" s="403"/>
      <c r="E28" s="403"/>
      <c r="F28" s="403"/>
      <c r="G28" s="403"/>
      <c r="H28" s="403"/>
      <c r="I28" s="403"/>
    </row>
    <row r="29" spans="1:9" s="226" customFormat="1" ht="11.25" customHeight="1" x14ac:dyDescent="0.2">
      <c r="A29" s="403" t="s">
        <v>29</v>
      </c>
      <c r="B29" s="403"/>
      <c r="C29" s="403"/>
      <c r="D29" s="403"/>
      <c r="E29" s="403"/>
      <c r="F29" s="403"/>
      <c r="G29" s="403"/>
      <c r="H29" s="403"/>
      <c r="I29" s="403"/>
    </row>
    <row r="30" spans="1:9" ht="22.5" customHeight="1" x14ac:dyDescent="0.2">
      <c r="A30" s="406" t="s">
        <v>30</v>
      </c>
      <c r="B30" s="406"/>
      <c r="C30" s="406"/>
      <c r="D30" s="406"/>
      <c r="E30" s="406"/>
      <c r="F30" s="406"/>
      <c r="G30" s="406"/>
      <c r="H30" s="406"/>
      <c r="I30" s="406"/>
    </row>
    <row r="31" spans="1:9" ht="11.25" customHeight="1" x14ac:dyDescent="0.2">
      <c r="A31" s="403" t="s">
        <v>31</v>
      </c>
      <c r="B31" s="403"/>
      <c r="C31" s="403"/>
      <c r="D31" s="403"/>
      <c r="E31" s="403"/>
      <c r="F31" s="403"/>
      <c r="G31" s="403"/>
      <c r="H31" s="403"/>
      <c r="I31" s="403"/>
    </row>
    <row r="32" spans="1:9" ht="11.25" customHeight="1" x14ac:dyDescent="0.2">
      <c r="A32" s="403" t="s">
        <v>32</v>
      </c>
      <c r="B32" s="403"/>
      <c r="C32" s="403"/>
      <c r="D32" s="403"/>
      <c r="E32" s="403"/>
      <c r="F32" s="403"/>
      <c r="G32" s="403"/>
      <c r="H32" s="403"/>
      <c r="I32" s="403"/>
    </row>
    <row r="33" spans="3:9" ht="11.25" customHeight="1" x14ac:dyDescent="0.2">
      <c r="G33" s="225"/>
    </row>
    <row r="34" spans="3:9" ht="11.25" customHeight="1" x14ac:dyDescent="0.2">
      <c r="C34" s="225"/>
      <c r="E34" s="225"/>
      <c r="I34" s="225"/>
    </row>
    <row r="35" spans="3:9" ht="11.25" customHeight="1" x14ac:dyDescent="0.2">
      <c r="G35" s="225"/>
    </row>
  </sheetData>
  <mergeCells count="14">
    <mergeCell ref="A31:I31"/>
    <mergeCell ref="A32:I32"/>
    <mergeCell ref="A5:I5"/>
    <mergeCell ref="A1:I1"/>
    <mergeCell ref="A2:I2"/>
    <mergeCell ref="A3:I3"/>
    <mergeCell ref="A4:I4"/>
    <mergeCell ref="A30:I30"/>
    <mergeCell ref="A27:I27"/>
    <mergeCell ref="E6:I6"/>
    <mergeCell ref="A25:I25"/>
    <mergeCell ref="A26:I26"/>
    <mergeCell ref="A28:I28"/>
    <mergeCell ref="A29:I29"/>
  </mergeCells>
  <printOptions horizontalCentered="1"/>
  <pageMargins left="0.5" right="0.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5"/>
  <sheetViews>
    <sheetView zoomScaleNormal="100" zoomScaleSheetLayoutView="90" workbookViewId="0">
      <selection sqref="A1:G1"/>
    </sheetView>
  </sheetViews>
  <sheetFormatPr defaultColWidth="9.33203125" defaultRowHeight="11.25" customHeight="1" x14ac:dyDescent="0.2"/>
  <cols>
    <col min="1" max="1" width="47.5" style="1" customWidth="1"/>
    <col min="2" max="2" width="1.83203125" style="1" customWidth="1"/>
    <col min="3" max="3" width="12.5" style="1" bestFit="1" customWidth="1"/>
    <col min="4" max="4" width="1.83203125" style="1" customWidth="1"/>
    <col min="5" max="5" width="12.1640625" style="1" bestFit="1" customWidth="1"/>
    <col min="6" max="6" width="1.83203125" style="3" customWidth="1"/>
    <col min="7" max="7" width="10.1640625" style="1" customWidth="1"/>
    <col min="8" max="9" width="9.33203125" style="4"/>
    <col min="10" max="10" width="9.33203125" style="168"/>
    <col min="11" max="16384" width="9.33203125" style="4"/>
  </cols>
  <sheetData>
    <row r="1" spans="1:7" ht="11.25" customHeight="1" x14ac:dyDescent="0.2">
      <c r="A1" s="415" t="s">
        <v>33</v>
      </c>
      <c r="B1" s="415"/>
      <c r="C1" s="415"/>
      <c r="D1" s="415"/>
      <c r="E1" s="415"/>
      <c r="F1" s="415"/>
      <c r="G1" s="415"/>
    </row>
    <row r="2" spans="1:7" ht="11.25" customHeight="1" x14ac:dyDescent="0.2">
      <c r="A2" s="415" t="s">
        <v>34</v>
      </c>
      <c r="B2" s="415"/>
      <c r="C2" s="415"/>
      <c r="D2" s="415"/>
      <c r="E2" s="415"/>
      <c r="F2" s="415"/>
      <c r="G2" s="415"/>
    </row>
    <row r="3" spans="1:7" ht="11.25" customHeight="1" x14ac:dyDescent="0.2">
      <c r="A3" s="415" t="s">
        <v>35</v>
      </c>
      <c r="B3" s="415"/>
      <c r="C3" s="415"/>
      <c r="D3" s="415"/>
      <c r="E3" s="415"/>
      <c r="F3" s="415"/>
      <c r="G3" s="415"/>
    </row>
    <row r="4" spans="1:7" ht="11.25" customHeight="1" x14ac:dyDescent="0.2">
      <c r="A4" s="415"/>
      <c r="B4" s="415"/>
      <c r="C4" s="415"/>
      <c r="D4" s="415"/>
      <c r="E4" s="415"/>
      <c r="F4" s="415"/>
      <c r="G4" s="415"/>
    </row>
    <row r="5" spans="1:7" ht="11.25" customHeight="1" x14ac:dyDescent="0.2">
      <c r="A5" s="415" t="s">
        <v>36</v>
      </c>
      <c r="B5" s="415"/>
      <c r="C5" s="415"/>
      <c r="D5" s="415"/>
      <c r="E5" s="415"/>
      <c r="F5" s="415"/>
      <c r="G5" s="415"/>
    </row>
    <row r="6" spans="1:7" ht="11.25" customHeight="1" x14ac:dyDescent="0.2">
      <c r="A6" s="414"/>
      <c r="B6" s="414"/>
      <c r="C6" s="414"/>
      <c r="D6" s="414"/>
      <c r="E6" s="414"/>
      <c r="F6" s="414"/>
      <c r="G6" s="414"/>
    </row>
    <row r="7" spans="1:7" ht="11.25" customHeight="1" x14ac:dyDescent="0.2">
      <c r="A7" s="297"/>
      <c r="B7" s="297"/>
      <c r="C7" s="412" t="s">
        <v>37</v>
      </c>
      <c r="D7" s="413"/>
      <c r="E7" s="413"/>
      <c r="F7" s="298"/>
      <c r="G7" s="299"/>
    </row>
    <row r="8" spans="1:7" ht="11.25" customHeight="1" x14ac:dyDescent="0.2">
      <c r="A8" s="267" t="s">
        <v>38</v>
      </c>
      <c r="B8" s="109"/>
      <c r="C8" s="267" t="s">
        <v>39</v>
      </c>
      <c r="D8" s="267"/>
      <c r="E8" s="267" t="s">
        <v>40</v>
      </c>
      <c r="F8" s="270"/>
      <c r="G8" s="273" t="s">
        <v>41</v>
      </c>
    </row>
    <row r="9" spans="1:7" ht="11.25" customHeight="1" x14ac:dyDescent="0.2">
      <c r="A9" s="110" t="s">
        <v>42</v>
      </c>
      <c r="B9" s="5"/>
      <c r="C9" s="16"/>
      <c r="D9" s="274"/>
      <c r="E9" s="16"/>
      <c r="F9" s="29"/>
      <c r="G9" s="16"/>
    </row>
    <row r="10" spans="1:7" ht="11.25" customHeight="1" x14ac:dyDescent="0.2">
      <c r="A10" s="111" t="s">
        <v>8</v>
      </c>
      <c r="B10" s="9"/>
      <c r="C10" s="47">
        <v>49100</v>
      </c>
      <c r="D10" s="49"/>
      <c r="E10" s="47">
        <v>47600</v>
      </c>
      <c r="F10" s="49"/>
      <c r="G10" s="48">
        <v>15000</v>
      </c>
    </row>
    <row r="11" spans="1:7" ht="11.25" customHeight="1" x14ac:dyDescent="0.2">
      <c r="A11" s="111" t="s">
        <v>43</v>
      </c>
      <c r="B11" s="9"/>
      <c r="C11" s="47">
        <v>61100</v>
      </c>
      <c r="D11" s="50"/>
      <c r="E11" s="47">
        <v>59400</v>
      </c>
      <c r="F11" s="50"/>
      <c r="G11" s="48">
        <v>16000</v>
      </c>
    </row>
    <row r="12" spans="1:7" ht="11.25" customHeight="1" x14ac:dyDescent="0.2">
      <c r="A12" s="111" t="s">
        <v>44</v>
      </c>
      <c r="B12" s="9"/>
      <c r="C12" s="47">
        <v>78800</v>
      </c>
      <c r="D12" s="50"/>
      <c r="E12" s="47">
        <v>76400</v>
      </c>
      <c r="F12" s="50"/>
      <c r="G12" s="48">
        <v>16000</v>
      </c>
    </row>
    <row r="13" spans="1:7" ht="11.25" customHeight="1" x14ac:dyDescent="0.2">
      <c r="A13" s="111" t="s">
        <v>45</v>
      </c>
      <c r="B13" s="9"/>
      <c r="C13" s="47">
        <v>62900</v>
      </c>
      <c r="D13" s="50"/>
      <c r="E13" s="47">
        <v>61100</v>
      </c>
      <c r="F13" s="50"/>
      <c r="G13" s="48">
        <v>16000</v>
      </c>
    </row>
    <row r="14" spans="1:7" ht="11.25" customHeight="1" x14ac:dyDescent="0.2">
      <c r="A14" s="111" t="s">
        <v>46</v>
      </c>
      <c r="B14" s="9"/>
      <c r="C14" s="47">
        <v>63900</v>
      </c>
      <c r="D14" s="50"/>
      <c r="E14" s="47">
        <v>62000</v>
      </c>
      <c r="F14" s="50"/>
      <c r="G14" s="48">
        <v>18000</v>
      </c>
    </row>
    <row r="15" spans="1:7" ht="11.25" customHeight="1" x14ac:dyDescent="0.2">
      <c r="A15" s="111" t="s">
        <v>47</v>
      </c>
      <c r="B15" s="9"/>
      <c r="C15" s="47">
        <v>61100</v>
      </c>
      <c r="D15" s="50"/>
      <c r="E15" s="47">
        <v>59300</v>
      </c>
      <c r="F15" s="50"/>
      <c r="G15" s="48">
        <v>18000</v>
      </c>
    </row>
    <row r="16" spans="1:7" ht="11.25" customHeight="1" x14ac:dyDescent="0.2">
      <c r="A16" s="111" t="s">
        <v>6</v>
      </c>
      <c r="B16" s="9"/>
      <c r="C16" s="16">
        <v>73600</v>
      </c>
      <c r="D16" s="276"/>
      <c r="E16" s="16">
        <v>71500</v>
      </c>
      <c r="F16" s="276"/>
      <c r="G16" s="98">
        <v>18000</v>
      </c>
    </row>
    <row r="17" spans="1:10" ht="11.25" customHeight="1" x14ac:dyDescent="0.2">
      <c r="A17" s="263" t="s">
        <v>48</v>
      </c>
      <c r="B17" s="5"/>
      <c r="C17" s="94">
        <v>718000</v>
      </c>
      <c r="D17" s="95"/>
      <c r="E17" s="96">
        <v>697000</v>
      </c>
      <c r="F17" s="97"/>
      <c r="G17" s="96">
        <v>180000</v>
      </c>
    </row>
    <row r="18" spans="1:10" ht="11.25" customHeight="1" x14ac:dyDescent="0.2">
      <c r="A18" s="112" t="s">
        <v>49</v>
      </c>
      <c r="B18" s="5"/>
      <c r="C18" s="9"/>
      <c r="D18" s="9"/>
      <c r="E18" s="9"/>
      <c r="F18" s="9"/>
      <c r="G18" s="9"/>
    </row>
    <row r="19" spans="1:10" ht="11.25" customHeight="1" x14ac:dyDescent="0.2">
      <c r="A19" s="111" t="s">
        <v>50</v>
      </c>
      <c r="B19" s="5"/>
      <c r="C19" s="16">
        <v>52000</v>
      </c>
      <c r="D19" s="277" t="s">
        <v>12</v>
      </c>
      <c r="E19" s="16">
        <v>50800</v>
      </c>
      <c r="F19" s="277" t="s">
        <v>12</v>
      </c>
      <c r="G19" s="98">
        <v>18000</v>
      </c>
    </row>
    <row r="20" spans="1:10" ht="11.25" customHeight="1" x14ac:dyDescent="0.2">
      <c r="A20" s="111" t="s">
        <v>51</v>
      </c>
      <c r="B20" s="5"/>
      <c r="C20" s="16">
        <v>52300</v>
      </c>
      <c r="D20" s="106"/>
      <c r="E20" s="16">
        <v>51200</v>
      </c>
      <c r="F20" s="106"/>
      <c r="G20" s="257">
        <v>18000</v>
      </c>
    </row>
    <row r="21" spans="1:10" ht="11.1" customHeight="1" x14ac:dyDescent="0.2">
      <c r="A21" s="111" t="s">
        <v>52</v>
      </c>
      <c r="B21" s="5"/>
      <c r="C21" s="16">
        <v>62600</v>
      </c>
      <c r="D21" s="277"/>
      <c r="E21" s="16">
        <v>61300</v>
      </c>
      <c r="F21" s="277"/>
      <c r="G21" s="257">
        <v>18000</v>
      </c>
      <c r="J21" s="170"/>
    </row>
    <row r="22" spans="1:10" ht="11.1" customHeight="1" x14ac:dyDescent="0.2">
      <c r="A22" s="111" t="s">
        <v>53</v>
      </c>
      <c r="B22" s="5"/>
      <c r="C22" s="16">
        <v>57600</v>
      </c>
      <c r="D22" s="277" t="s">
        <v>12</v>
      </c>
      <c r="E22" s="16">
        <v>56400</v>
      </c>
      <c r="F22" s="277" t="s">
        <v>12</v>
      </c>
      <c r="G22" s="257">
        <v>18000</v>
      </c>
      <c r="J22" s="170"/>
    </row>
    <row r="23" spans="1:10" ht="11.1" customHeight="1" x14ac:dyDescent="0.2">
      <c r="A23" s="111" t="s">
        <v>7</v>
      </c>
      <c r="B23" s="5"/>
      <c r="C23" s="16">
        <v>67300</v>
      </c>
      <c r="D23" s="277" t="s">
        <v>12</v>
      </c>
      <c r="E23" s="16">
        <v>65800</v>
      </c>
      <c r="F23" s="277" t="s">
        <v>12</v>
      </c>
      <c r="G23" s="257">
        <v>18000</v>
      </c>
      <c r="J23" s="170"/>
    </row>
    <row r="24" spans="1:10" ht="11.1" customHeight="1" x14ac:dyDescent="0.2">
      <c r="A24" s="111" t="s">
        <v>54</v>
      </c>
      <c r="B24" s="5"/>
      <c r="C24" s="258">
        <v>70600</v>
      </c>
      <c r="D24" s="259"/>
      <c r="E24" s="258">
        <v>69100</v>
      </c>
      <c r="F24" s="260"/>
      <c r="G24" s="257">
        <v>18000</v>
      </c>
      <c r="J24" s="170"/>
    </row>
    <row r="25" spans="1:10" ht="11.25" customHeight="1" x14ac:dyDescent="0.2">
      <c r="A25" s="113" t="s">
        <v>55</v>
      </c>
      <c r="B25" s="114"/>
      <c r="C25" s="300">
        <v>362000</v>
      </c>
      <c r="D25" s="300"/>
      <c r="E25" s="300">
        <v>355000</v>
      </c>
      <c r="F25" s="301"/>
      <c r="G25" s="301">
        <v>108000</v>
      </c>
    </row>
    <row r="26" spans="1:10" s="13" customFormat="1" ht="11.25" customHeight="1" x14ac:dyDescent="0.2">
      <c r="A26" s="408" t="s">
        <v>25</v>
      </c>
      <c r="B26" s="408"/>
      <c r="C26" s="408"/>
      <c r="D26" s="408"/>
      <c r="E26" s="408"/>
      <c r="F26" s="408"/>
      <c r="G26" s="408"/>
      <c r="J26" s="169"/>
    </row>
    <row r="27" spans="1:10" s="13" customFormat="1" ht="11.25" customHeight="1" x14ac:dyDescent="0.2">
      <c r="A27" s="410" t="s">
        <v>56</v>
      </c>
      <c r="B27" s="411"/>
      <c r="C27" s="411"/>
      <c r="D27" s="411"/>
      <c r="E27" s="411"/>
      <c r="F27" s="411"/>
      <c r="G27" s="411"/>
      <c r="J27" s="169"/>
    </row>
    <row r="28" spans="1:10" s="13" customFormat="1" ht="11.25" customHeight="1" x14ac:dyDescent="0.2">
      <c r="A28" s="410" t="s">
        <v>57</v>
      </c>
      <c r="B28" s="411"/>
      <c r="C28" s="411"/>
      <c r="D28" s="411"/>
      <c r="E28" s="411"/>
      <c r="F28" s="411"/>
      <c r="G28" s="411"/>
      <c r="J28" s="169"/>
    </row>
    <row r="29" spans="1:10" ht="11.25" customHeight="1" x14ac:dyDescent="0.2">
      <c r="C29" s="12"/>
      <c r="D29" s="12"/>
      <c r="E29" s="12"/>
    </row>
    <row r="30" spans="1:10" ht="11.25" customHeight="1" x14ac:dyDescent="0.2">
      <c r="A30" s="6"/>
    </row>
    <row r="31" spans="1:10" ht="11.25" customHeight="1" x14ac:dyDescent="0.2">
      <c r="A31" s="6"/>
    </row>
    <row r="35" spans="1:1" ht="11.25" customHeight="1" x14ac:dyDescent="0.2">
      <c r="A35" s="7"/>
    </row>
  </sheetData>
  <mergeCells count="10">
    <mergeCell ref="A1:G1"/>
    <mergeCell ref="A2:G2"/>
    <mergeCell ref="A3:G3"/>
    <mergeCell ref="A5:G5"/>
    <mergeCell ref="A4:G4"/>
    <mergeCell ref="A26:G26"/>
    <mergeCell ref="A27:G27"/>
    <mergeCell ref="A28:G28"/>
    <mergeCell ref="C7:E7"/>
    <mergeCell ref="A6:G6"/>
  </mergeCells>
  <printOptions horizontalCentered="1"/>
  <pageMargins left="0.5" right="0.5" top="0.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9DB82-7EF5-46F8-86FE-C17323AC8DE5}">
  <dimension ref="A1:I28"/>
  <sheetViews>
    <sheetView zoomScaleNormal="100" workbookViewId="0">
      <selection sqref="A1:C1"/>
    </sheetView>
  </sheetViews>
  <sheetFormatPr defaultColWidth="12.5" defaultRowHeight="11.25" x14ac:dyDescent="0.2"/>
  <cols>
    <col min="1" max="1" width="24.6640625" style="199" customWidth="1"/>
    <col min="2" max="2" width="2.1640625" style="199" customWidth="1"/>
    <col min="3" max="3" width="15.33203125" style="199" customWidth="1"/>
    <col min="4" max="4" width="12.5" style="45"/>
    <col min="5" max="5" width="13" style="45" bestFit="1" customWidth="1"/>
    <col min="6" max="6" width="12.6640625" style="45" bestFit="1" customWidth="1"/>
    <col min="7" max="7" width="12.6640625" style="45" customWidth="1"/>
    <col min="8" max="8" width="13" style="45" bestFit="1" customWidth="1"/>
    <col min="9" max="9" width="13.1640625" style="45" bestFit="1" customWidth="1"/>
    <col min="10" max="16384" width="12.5" style="45"/>
  </cols>
  <sheetData>
    <row r="1" spans="1:9" x14ac:dyDescent="0.2">
      <c r="A1" s="405" t="s">
        <v>58</v>
      </c>
      <c r="B1" s="405"/>
      <c r="C1" s="405"/>
      <c r="H1" s="222"/>
      <c r="I1" s="222"/>
    </row>
    <row r="2" spans="1:9" x14ac:dyDescent="0.2">
      <c r="A2" s="405" t="s">
        <v>59</v>
      </c>
      <c r="B2" s="405"/>
      <c r="C2" s="405"/>
      <c r="H2" s="222"/>
      <c r="I2" s="222"/>
    </row>
    <row r="3" spans="1:9" x14ac:dyDescent="0.2">
      <c r="A3" s="405" t="s">
        <v>60</v>
      </c>
      <c r="B3" s="405"/>
      <c r="C3" s="405"/>
      <c r="H3" s="222"/>
      <c r="I3" s="222"/>
    </row>
    <row r="4" spans="1:9" x14ac:dyDescent="0.2">
      <c r="A4" s="405"/>
      <c r="B4" s="405"/>
      <c r="C4" s="405"/>
      <c r="H4" s="222"/>
      <c r="I4" s="222"/>
    </row>
    <row r="5" spans="1:9" x14ac:dyDescent="0.2">
      <c r="A5" s="417"/>
      <c r="B5" s="417"/>
      <c r="C5" s="417"/>
      <c r="E5" s="222"/>
      <c r="F5" s="222"/>
      <c r="G5" s="222"/>
      <c r="H5" s="222"/>
      <c r="I5" s="222"/>
    </row>
    <row r="6" spans="1:9" x14ac:dyDescent="0.2">
      <c r="A6" s="192"/>
      <c r="B6" s="193"/>
      <c r="C6" s="193" t="s">
        <v>61</v>
      </c>
      <c r="E6" s="222"/>
      <c r="F6" s="222"/>
      <c r="G6" s="222"/>
      <c r="H6" s="222"/>
      <c r="I6" s="222"/>
    </row>
    <row r="7" spans="1:9" x14ac:dyDescent="0.2">
      <c r="A7" s="194" t="s">
        <v>38</v>
      </c>
      <c r="B7" s="268"/>
      <c r="C7" s="268" t="s">
        <v>62</v>
      </c>
      <c r="E7" s="222"/>
      <c r="F7" s="222"/>
      <c r="G7" s="222"/>
      <c r="H7" s="222"/>
      <c r="I7" s="222"/>
    </row>
    <row r="8" spans="1:9" x14ac:dyDescent="0.2">
      <c r="A8" s="265" t="s">
        <v>42</v>
      </c>
      <c r="B8" s="195"/>
      <c r="C8" s="196"/>
      <c r="E8" s="222"/>
      <c r="F8" s="222"/>
      <c r="G8" s="222"/>
      <c r="H8" s="222"/>
      <c r="I8" s="222"/>
    </row>
    <row r="9" spans="1:9" x14ac:dyDescent="0.2">
      <c r="A9" s="302" t="s">
        <v>8</v>
      </c>
      <c r="B9" s="195"/>
      <c r="C9" s="196">
        <v>1170000</v>
      </c>
      <c r="E9" s="222"/>
      <c r="F9" s="222"/>
      <c r="G9" s="222"/>
      <c r="H9" s="222"/>
      <c r="I9" s="222"/>
    </row>
    <row r="10" spans="1:9" x14ac:dyDescent="0.2">
      <c r="A10" s="302" t="s">
        <v>43</v>
      </c>
      <c r="B10" s="195"/>
      <c r="C10" s="196">
        <v>1190000</v>
      </c>
      <c r="E10" s="222"/>
      <c r="F10" s="222"/>
      <c r="G10" s="222"/>
      <c r="H10" s="222"/>
      <c r="I10" s="222"/>
    </row>
    <row r="11" spans="1:9" x14ac:dyDescent="0.2">
      <c r="A11" s="302" t="s">
        <v>44</v>
      </c>
      <c r="B11" s="195"/>
      <c r="C11" s="196">
        <v>1310000</v>
      </c>
      <c r="E11" s="222"/>
      <c r="F11" s="222"/>
      <c r="G11" s="222"/>
      <c r="H11" s="222"/>
      <c r="I11" s="222"/>
    </row>
    <row r="12" spans="1:9" x14ac:dyDescent="0.2">
      <c r="A12" s="302" t="s">
        <v>45</v>
      </c>
      <c r="B12" s="195"/>
      <c r="C12" s="196">
        <v>1360000</v>
      </c>
      <c r="E12" s="222"/>
      <c r="F12" s="222"/>
      <c r="G12" s="222"/>
      <c r="H12" s="222"/>
      <c r="I12" s="222"/>
    </row>
    <row r="13" spans="1:9" x14ac:dyDescent="0.2">
      <c r="A13" s="302" t="s">
        <v>46</v>
      </c>
      <c r="B13" s="195"/>
      <c r="C13" s="196">
        <v>1400000</v>
      </c>
      <c r="E13" s="222"/>
      <c r="F13" s="222"/>
      <c r="G13" s="222"/>
      <c r="H13" s="222"/>
      <c r="I13" s="222"/>
    </row>
    <row r="14" spans="1:9" x14ac:dyDescent="0.2">
      <c r="A14" s="302" t="s">
        <v>47</v>
      </c>
      <c r="B14" s="195"/>
      <c r="C14" s="196">
        <v>1360000</v>
      </c>
      <c r="E14" s="222"/>
      <c r="F14" s="222"/>
      <c r="G14" s="222"/>
      <c r="H14" s="222"/>
      <c r="I14" s="222"/>
    </row>
    <row r="15" spans="1:9" x14ac:dyDescent="0.2">
      <c r="A15" s="303" t="s">
        <v>6</v>
      </c>
      <c r="B15" s="200"/>
      <c r="C15" s="201">
        <v>1410000</v>
      </c>
      <c r="E15" s="222"/>
      <c r="F15" s="222"/>
      <c r="G15" s="222"/>
      <c r="H15" s="222"/>
      <c r="I15" s="222"/>
    </row>
    <row r="16" spans="1:9" x14ac:dyDescent="0.2">
      <c r="A16" s="304" t="s">
        <v>55</v>
      </c>
      <c r="B16" s="200"/>
      <c r="C16" s="201">
        <v>7170000</v>
      </c>
      <c r="E16" s="222"/>
      <c r="F16" s="222"/>
      <c r="G16" s="222"/>
      <c r="H16" s="222"/>
      <c r="I16" s="222"/>
    </row>
    <row r="17" spans="1:9" x14ac:dyDescent="0.2">
      <c r="A17" s="302" t="s">
        <v>48</v>
      </c>
      <c r="B17" s="195"/>
      <c r="C17" s="197">
        <v>15200000</v>
      </c>
      <c r="E17" s="222"/>
      <c r="F17" s="222"/>
      <c r="G17" s="222"/>
      <c r="H17" s="222"/>
      <c r="I17" s="222"/>
    </row>
    <row r="18" spans="1:9" x14ac:dyDescent="0.2">
      <c r="A18" s="305" t="s">
        <v>49</v>
      </c>
      <c r="B18" s="195"/>
      <c r="C18" s="196"/>
      <c r="E18" s="222"/>
      <c r="F18" s="222"/>
      <c r="G18" s="222"/>
      <c r="H18" s="222"/>
      <c r="I18" s="222"/>
    </row>
    <row r="19" spans="1:9" x14ac:dyDescent="0.2">
      <c r="A19" s="302" t="s">
        <v>50</v>
      </c>
      <c r="B19" s="195"/>
      <c r="C19" s="196">
        <v>1360000</v>
      </c>
      <c r="E19" s="222"/>
      <c r="F19" s="222"/>
      <c r="G19" s="222"/>
      <c r="H19" s="222"/>
      <c r="I19" s="222"/>
    </row>
    <row r="20" spans="1:9" x14ac:dyDescent="0.2">
      <c r="A20" s="302" t="s">
        <v>51</v>
      </c>
      <c r="B20" s="195"/>
      <c r="C20" s="196">
        <v>1260000</v>
      </c>
      <c r="E20" s="222"/>
      <c r="F20" s="222"/>
      <c r="G20" s="222"/>
      <c r="H20" s="222"/>
      <c r="I20" s="222"/>
    </row>
    <row r="21" spans="1:9" x14ac:dyDescent="0.2">
      <c r="A21" s="302" t="s">
        <v>52</v>
      </c>
      <c r="B21" s="195"/>
      <c r="C21" s="196">
        <v>1470000</v>
      </c>
      <c r="E21" s="222"/>
      <c r="F21" s="222"/>
      <c r="G21" s="222"/>
      <c r="H21" s="222"/>
      <c r="I21" s="222"/>
    </row>
    <row r="22" spans="1:9" x14ac:dyDescent="0.2">
      <c r="A22" s="302" t="s">
        <v>53</v>
      </c>
      <c r="B22" s="195"/>
      <c r="C22" s="196">
        <v>1530000</v>
      </c>
      <c r="E22" s="222"/>
      <c r="F22" s="222"/>
      <c r="G22" s="222"/>
      <c r="H22" s="222"/>
      <c r="I22" s="222"/>
    </row>
    <row r="23" spans="1:9" x14ac:dyDescent="0.2">
      <c r="A23" s="303" t="s">
        <v>7</v>
      </c>
      <c r="B23" s="200"/>
      <c r="C23" s="204">
        <v>1540000</v>
      </c>
      <c r="E23" s="222"/>
      <c r="F23" s="222"/>
      <c r="G23" s="222"/>
      <c r="H23" s="222"/>
      <c r="I23" s="222"/>
    </row>
    <row r="24" spans="1:9" x14ac:dyDescent="0.2">
      <c r="A24" s="303" t="s">
        <v>8</v>
      </c>
      <c r="B24" s="200"/>
      <c r="C24" s="202">
        <v>1560000</v>
      </c>
      <c r="E24" s="222"/>
      <c r="F24" s="222"/>
      <c r="G24" s="222"/>
      <c r="H24" s="222"/>
      <c r="I24" s="222"/>
    </row>
    <row r="25" spans="1:9" s="198" customFormat="1" x14ac:dyDescent="0.2">
      <c r="A25" s="306" t="s">
        <v>55</v>
      </c>
      <c r="B25" s="203"/>
      <c r="C25" s="202">
        <v>8720000</v>
      </c>
      <c r="E25" s="223"/>
      <c r="F25" s="223"/>
      <c r="G25" s="223"/>
      <c r="H25" s="222"/>
      <c r="I25" s="222"/>
    </row>
    <row r="26" spans="1:9" ht="22.5" customHeight="1" x14ac:dyDescent="0.2">
      <c r="A26" s="418" t="s">
        <v>63</v>
      </c>
      <c r="B26" s="418"/>
      <c r="C26" s="418"/>
      <c r="E26" s="222"/>
      <c r="F26" s="222"/>
      <c r="G26" s="222"/>
      <c r="H26" s="222"/>
      <c r="I26" s="222"/>
    </row>
    <row r="27" spans="1:9" x14ac:dyDescent="0.2">
      <c r="A27" s="416"/>
      <c r="B27" s="416"/>
      <c r="C27" s="416"/>
    </row>
    <row r="28" spans="1:9" x14ac:dyDescent="0.2">
      <c r="A28" s="403" t="s">
        <v>64</v>
      </c>
      <c r="B28" s="403"/>
      <c r="C28" s="403"/>
    </row>
  </sheetData>
  <mergeCells count="8">
    <mergeCell ref="A27:C27"/>
    <mergeCell ref="A28:C28"/>
    <mergeCell ref="A1:C1"/>
    <mergeCell ref="A2:C2"/>
    <mergeCell ref="A3:C3"/>
    <mergeCell ref="A4:C4"/>
    <mergeCell ref="A5:C5"/>
    <mergeCell ref="A26:C26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C32"/>
  <sheetViews>
    <sheetView zoomScaleNormal="100" zoomScaleSheetLayoutView="100" workbookViewId="0">
      <selection sqref="A1:M1"/>
    </sheetView>
  </sheetViews>
  <sheetFormatPr defaultColWidth="9.33203125" defaultRowHeight="11.25" customHeight="1" x14ac:dyDescent="0.2"/>
  <cols>
    <col min="1" max="1" width="32.6640625" style="4" customWidth="1"/>
    <col min="2" max="2" width="1.83203125" style="4" customWidth="1"/>
    <col min="3" max="3" width="10.83203125" style="4" customWidth="1"/>
    <col min="4" max="4" width="1.83203125" style="4" customWidth="1"/>
    <col min="5" max="5" width="12.5" style="4" bestFit="1" customWidth="1"/>
    <col min="6" max="6" width="1.83203125" style="4" customWidth="1"/>
    <col min="7" max="7" width="10.83203125" style="4" customWidth="1"/>
    <col min="8" max="8" width="1.83203125" style="4" customWidth="1"/>
    <col min="9" max="9" width="12.33203125" style="4" customWidth="1"/>
    <col min="10" max="10" width="1.6640625" style="4" customWidth="1"/>
    <col min="11" max="11" width="12.33203125" style="4" customWidth="1"/>
    <col min="12" max="12" width="1.6640625" style="4" customWidth="1"/>
    <col min="13" max="13" width="12.33203125" style="4" customWidth="1"/>
    <col min="14" max="16384" width="9.33203125" style="4"/>
  </cols>
  <sheetData>
    <row r="1" spans="1:13" ht="11.25" customHeight="1" x14ac:dyDescent="0.2">
      <c r="A1" s="426" t="s">
        <v>65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3" ht="11.25" customHeight="1" x14ac:dyDescent="0.2">
      <c r="A2" s="428" t="s">
        <v>66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</row>
    <row r="3" spans="1:13" ht="11.25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</row>
    <row r="4" spans="1:13" ht="11.25" customHeight="1" x14ac:dyDescent="0.2">
      <c r="A4" s="428" t="s">
        <v>67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</row>
    <row r="5" spans="1:13" ht="11.25" customHeight="1" x14ac:dyDescent="0.2">
      <c r="A5" s="429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</row>
    <row r="6" spans="1:13" ht="11.25" customHeight="1" x14ac:dyDescent="0.2">
      <c r="A6" s="3"/>
      <c r="B6" s="3"/>
      <c r="C6" s="275"/>
      <c r="D6" s="275"/>
      <c r="E6" s="275"/>
      <c r="F6" s="275"/>
      <c r="G6" s="427" t="s">
        <v>4</v>
      </c>
      <c r="H6" s="427"/>
      <c r="I6" s="427"/>
      <c r="J6" s="427"/>
      <c r="K6" s="427"/>
      <c r="L6" s="427"/>
      <c r="M6" s="427"/>
    </row>
    <row r="7" spans="1:13" ht="11.25" customHeight="1" x14ac:dyDescent="0.2">
      <c r="A7" s="1"/>
      <c r="B7" s="1"/>
      <c r="C7" s="422" t="s">
        <v>3</v>
      </c>
      <c r="D7" s="422"/>
      <c r="E7" s="422"/>
      <c r="F7" s="269"/>
      <c r="G7" s="423" t="s">
        <v>8</v>
      </c>
      <c r="H7" s="423"/>
      <c r="I7" s="424"/>
      <c r="K7" s="420" t="s">
        <v>68</v>
      </c>
      <c r="L7" s="420"/>
      <c r="M7" s="421"/>
    </row>
    <row r="8" spans="1:13" ht="11.25" customHeight="1" x14ac:dyDescent="0.2">
      <c r="A8" s="1"/>
      <c r="B8" s="1"/>
      <c r="C8" s="269" t="s">
        <v>61</v>
      </c>
      <c r="D8" s="269"/>
      <c r="E8" s="269" t="s">
        <v>69</v>
      </c>
      <c r="F8" s="269"/>
      <c r="G8" s="269" t="s">
        <v>61</v>
      </c>
      <c r="H8" s="269"/>
      <c r="I8" s="269" t="s">
        <v>69</v>
      </c>
      <c r="K8" s="280" t="s">
        <v>61</v>
      </c>
      <c r="L8" s="280"/>
      <c r="M8" s="280" t="s">
        <v>69</v>
      </c>
    </row>
    <row r="9" spans="1:13" ht="11.25" customHeight="1" x14ac:dyDescent="0.2">
      <c r="A9" s="307" t="s">
        <v>70</v>
      </c>
      <c r="B9" s="308"/>
      <c r="C9" s="307" t="s">
        <v>62</v>
      </c>
      <c r="D9" s="307"/>
      <c r="E9" s="307" t="s">
        <v>71</v>
      </c>
      <c r="F9" s="307"/>
      <c r="G9" s="307" t="s">
        <v>62</v>
      </c>
      <c r="H9" s="307"/>
      <c r="I9" s="307" t="s">
        <v>71</v>
      </c>
      <c r="K9" s="309" t="s">
        <v>62</v>
      </c>
      <c r="L9" s="309"/>
      <c r="M9" s="309" t="s">
        <v>71</v>
      </c>
    </row>
    <row r="10" spans="1:13" ht="11.25" customHeight="1" x14ac:dyDescent="0.2">
      <c r="A10" s="310" t="s">
        <v>72</v>
      </c>
      <c r="B10" s="311"/>
      <c r="C10" s="312">
        <v>3170</v>
      </c>
      <c r="D10" s="312"/>
      <c r="E10" s="313">
        <v>4410</v>
      </c>
      <c r="F10" s="314"/>
      <c r="G10" s="312">
        <v>355</v>
      </c>
      <c r="H10" s="312"/>
      <c r="I10" s="313">
        <v>357</v>
      </c>
      <c r="J10" s="315"/>
      <c r="K10" s="312">
        <v>6780</v>
      </c>
      <c r="L10" s="316"/>
      <c r="M10" s="317">
        <v>6330</v>
      </c>
    </row>
    <row r="11" spans="1:13" ht="11.25" customHeight="1" x14ac:dyDescent="0.2">
      <c r="A11" s="318" t="s">
        <v>73</v>
      </c>
      <c r="B11" s="319"/>
      <c r="C11" s="152"/>
      <c r="D11" s="152"/>
      <c r="E11" s="152"/>
      <c r="F11" s="320"/>
      <c r="G11" s="320"/>
      <c r="H11" s="320"/>
      <c r="I11" s="105"/>
      <c r="J11" s="104"/>
      <c r="K11" s="152"/>
      <c r="L11" s="152"/>
      <c r="M11" s="152"/>
    </row>
    <row r="12" spans="1:13" ht="11.25" customHeight="1" x14ac:dyDescent="0.2">
      <c r="A12" s="321" t="s">
        <v>18</v>
      </c>
      <c r="B12" s="322"/>
      <c r="C12" s="34">
        <v>700000</v>
      </c>
      <c r="D12" s="152"/>
      <c r="E12" s="34">
        <v>1600000</v>
      </c>
      <c r="F12" s="175"/>
      <c r="G12" s="312">
        <v>62500</v>
      </c>
      <c r="H12" s="312"/>
      <c r="I12" s="312">
        <v>176000</v>
      </c>
      <c r="J12" s="323"/>
      <c r="K12" s="34">
        <v>339000</v>
      </c>
      <c r="L12" s="152"/>
      <c r="M12" s="312">
        <v>951000</v>
      </c>
    </row>
    <row r="13" spans="1:13" ht="11.25" customHeight="1" x14ac:dyDescent="0.2">
      <c r="A13" s="321" t="s">
        <v>74</v>
      </c>
      <c r="B13" s="324"/>
      <c r="C13" s="325">
        <v>1370</v>
      </c>
      <c r="D13" s="326"/>
      <c r="E13" s="325">
        <v>3680</v>
      </c>
      <c r="F13" s="327"/>
      <c r="G13" s="328">
        <v>459</v>
      </c>
      <c r="H13" s="328"/>
      <c r="I13" s="328">
        <v>1370</v>
      </c>
      <c r="J13" s="315"/>
      <c r="K13" s="325">
        <v>3170</v>
      </c>
      <c r="L13" s="326"/>
      <c r="M13" s="325">
        <v>8960</v>
      </c>
    </row>
    <row r="14" spans="1:13" ht="11.25" customHeight="1" x14ac:dyDescent="0.2">
      <c r="A14" s="318" t="s">
        <v>75</v>
      </c>
      <c r="B14" s="319"/>
      <c r="C14" s="245"/>
      <c r="D14" s="245"/>
      <c r="E14" s="245"/>
      <c r="F14" s="329"/>
      <c r="G14" s="320"/>
      <c r="H14" s="320"/>
      <c r="I14" s="320"/>
      <c r="J14" s="330"/>
      <c r="K14" s="245"/>
      <c r="L14" s="245"/>
      <c r="M14" s="245"/>
    </row>
    <row r="15" spans="1:13" ht="11.25" customHeight="1" x14ac:dyDescent="0.2">
      <c r="A15" s="331" t="s">
        <v>76</v>
      </c>
      <c r="B15" s="322"/>
      <c r="C15" s="34">
        <v>3260</v>
      </c>
      <c r="D15" s="34"/>
      <c r="E15" s="34">
        <v>10200</v>
      </c>
      <c r="F15" s="332"/>
      <c r="G15" s="312">
        <v>269</v>
      </c>
      <c r="H15" s="312"/>
      <c r="I15" s="312">
        <v>1040</v>
      </c>
      <c r="J15" s="323"/>
      <c r="K15" s="34">
        <v>1900</v>
      </c>
      <c r="L15" s="34"/>
      <c r="M15" s="34">
        <v>6860</v>
      </c>
    </row>
    <row r="16" spans="1:13" ht="11.25" customHeight="1" x14ac:dyDescent="0.2">
      <c r="A16" s="333" t="s">
        <v>77</v>
      </c>
      <c r="B16" s="324"/>
      <c r="C16" s="325">
        <v>2570</v>
      </c>
      <c r="D16" s="325"/>
      <c r="E16" s="325">
        <v>11500</v>
      </c>
      <c r="F16" s="328"/>
      <c r="G16" s="328">
        <v>280</v>
      </c>
      <c r="H16" s="328"/>
      <c r="I16" s="328">
        <v>1380</v>
      </c>
      <c r="J16" s="315"/>
      <c r="K16" s="325">
        <v>934</v>
      </c>
      <c r="L16" s="325"/>
      <c r="M16" s="325">
        <v>4720</v>
      </c>
    </row>
    <row r="17" spans="1:445" ht="11.25" customHeight="1" x14ac:dyDescent="0.2">
      <c r="A17" s="334" t="s">
        <v>78</v>
      </c>
      <c r="B17" s="335"/>
      <c r="C17" s="152"/>
      <c r="D17" s="152"/>
      <c r="E17" s="152"/>
      <c r="F17" s="336"/>
      <c r="G17" s="320"/>
      <c r="H17" s="320"/>
      <c r="I17" s="320"/>
      <c r="J17" s="330"/>
      <c r="K17" s="152"/>
      <c r="L17" s="152"/>
      <c r="M17" s="152"/>
    </row>
    <row r="18" spans="1:445" s="20" customFormat="1" ht="11.25" customHeight="1" x14ac:dyDescent="0.2">
      <c r="A18" s="337" t="s">
        <v>79</v>
      </c>
      <c r="B18" s="335"/>
      <c r="C18" s="34">
        <v>3800</v>
      </c>
      <c r="D18" s="33"/>
      <c r="E18" s="34">
        <v>5680</v>
      </c>
      <c r="F18" s="210"/>
      <c r="G18" s="105">
        <v>269</v>
      </c>
      <c r="H18" s="105"/>
      <c r="I18" s="105">
        <v>521</v>
      </c>
      <c r="J18" s="323"/>
      <c r="K18" s="34">
        <v>2150</v>
      </c>
      <c r="L18" s="33"/>
      <c r="M18" s="34">
        <v>3990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</row>
    <row r="19" spans="1:445" ht="11.25" customHeight="1" x14ac:dyDescent="0.2">
      <c r="A19" s="337" t="s">
        <v>80</v>
      </c>
      <c r="B19" s="335"/>
      <c r="C19" s="325">
        <v>1130</v>
      </c>
      <c r="D19" s="338"/>
      <c r="E19" s="325">
        <v>717</v>
      </c>
      <c r="F19" s="296"/>
      <c r="G19" s="328">
        <v>49</v>
      </c>
      <c r="H19" s="316"/>
      <c r="I19" s="328">
        <v>32</v>
      </c>
      <c r="J19" s="315"/>
      <c r="K19" s="325">
        <v>934</v>
      </c>
      <c r="L19" s="338"/>
      <c r="M19" s="325">
        <v>822</v>
      </c>
    </row>
    <row r="20" spans="1:445" ht="11.25" customHeight="1" x14ac:dyDescent="0.2">
      <c r="A20" s="339" t="s">
        <v>81</v>
      </c>
      <c r="B20" s="319"/>
      <c r="C20" s="247"/>
      <c r="D20" s="336"/>
      <c r="E20" s="247"/>
      <c r="F20" s="320"/>
      <c r="G20" s="320"/>
      <c r="H20" s="320"/>
      <c r="I20" s="320"/>
      <c r="J20" s="330"/>
      <c r="K20" s="245"/>
      <c r="L20" s="245"/>
      <c r="M20" s="245"/>
    </row>
    <row r="21" spans="1:445" ht="11.25" customHeight="1" x14ac:dyDescent="0.2">
      <c r="A21" s="321" t="s">
        <v>82</v>
      </c>
      <c r="B21" s="322"/>
      <c r="C21" s="244">
        <v>24600</v>
      </c>
      <c r="D21" s="314"/>
      <c r="E21" s="244">
        <v>83700</v>
      </c>
      <c r="F21" s="314"/>
      <c r="G21" s="312">
        <v>2780</v>
      </c>
      <c r="H21" s="312"/>
      <c r="I21" s="244">
        <v>10800</v>
      </c>
      <c r="J21" s="323"/>
      <c r="K21" s="244">
        <v>14000</v>
      </c>
      <c r="L21" s="314"/>
      <c r="M21" s="244">
        <v>53100</v>
      </c>
    </row>
    <row r="22" spans="1:445" ht="11.25" customHeight="1" x14ac:dyDescent="0.2">
      <c r="A22" s="337" t="s">
        <v>83</v>
      </c>
      <c r="B22" s="324"/>
      <c r="C22" s="325">
        <v>11400</v>
      </c>
      <c r="D22" s="325"/>
      <c r="E22" s="325">
        <v>15800</v>
      </c>
      <c r="F22" s="328"/>
      <c r="G22" s="328">
        <v>885</v>
      </c>
      <c r="H22" s="340"/>
      <c r="I22" s="328">
        <v>1690</v>
      </c>
      <c r="J22" s="315"/>
      <c r="K22" s="325">
        <v>6020</v>
      </c>
      <c r="L22" s="325"/>
      <c r="M22" s="325">
        <v>10400</v>
      </c>
    </row>
    <row r="23" spans="1:445" ht="11.25" customHeight="1" x14ac:dyDescent="0.2">
      <c r="A23" s="329" t="s">
        <v>84</v>
      </c>
      <c r="B23" s="341"/>
      <c r="C23" s="247"/>
      <c r="D23" s="336"/>
      <c r="E23" s="247"/>
      <c r="F23" s="320"/>
      <c r="G23" s="320"/>
      <c r="H23" s="320"/>
      <c r="I23" s="320"/>
      <c r="J23" s="330"/>
      <c r="K23" s="245"/>
      <c r="L23" s="245"/>
      <c r="M23" s="245"/>
    </row>
    <row r="24" spans="1:445" ht="11.25" customHeight="1" x14ac:dyDescent="0.2">
      <c r="A24" s="321" t="s">
        <v>85</v>
      </c>
      <c r="B24" s="322"/>
      <c r="C24" s="244">
        <v>1150</v>
      </c>
      <c r="D24" s="244"/>
      <c r="E24" s="244">
        <v>4200</v>
      </c>
      <c r="F24" s="312"/>
      <c r="G24" s="312">
        <v>122</v>
      </c>
      <c r="H24" s="312"/>
      <c r="I24" s="312">
        <v>506</v>
      </c>
      <c r="J24" s="323"/>
      <c r="K24" s="244">
        <v>944</v>
      </c>
      <c r="L24" s="342"/>
      <c r="M24" s="244">
        <v>2730</v>
      </c>
    </row>
    <row r="25" spans="1:445" ht="11.25" customHeight="1" x14ac:dyDescent="0.2">
      <c r="A25" s="321" t="s">
        <v>86</v>
      </c>
      <c r="B25" s="324"/>
      <c r="C25" s="325">
        <v>102000</v>
      </c>
      <c r="D25" s="296"/>
      <c r="E25" s="325">
        <v>252000</v>
      </c>
      <c r="F25" s="296"/>
      <c r="G25" s="328">
        <v>9950</v>
      </c>
      <c r="H25" s="328"/>
      <c r="I25" s="328">
        <v>27200</v>
      </c>
      <c r="J25" s="315"/>
      <c r="K25" s="325">
        <v>57300</v>
      </c>
      <c r="L25" s="296"/>
      <c r="M25" s="325">
        <v>152000</v>
      </c>
    </row>
    <row r="26" spans="1:445" ht="11.25" customHeight="1" x14ac:dyDescent="0.2">
      <c r="A26" s="321" t="s">
        <v>87</v>
      </c>
      <c r="B26" s="324"/>
      <c r="C26" s="325">
        <v>275</v>
      </c>
      <c r="D26" s="296"/>
      <c r="E26" s="325">
        <v>1640</v>
      </c>
      <c r="F26" s="296"/>
      <c r="G26" s="325">
        <v>20</v>
      </c>
      <c r="H26" s="328"/>
      <c r="I26" s="328">
        <v>89</v>
      </c>
      <c r="J26" s="315"/>
      <c r="K26" s="325">
        <v>102</v>
      </c>
      <c r="L26" s="296"/>
      <c r="M26" s="325">
        <v>643</v>
      </c>
    </row>
    <row r="27" spans="1:445" ht="11.25" customHeight="1" x14ac:dyDescent="0.2">
      <c r="A27" s="337" t="s">
        <v>88</v>
      </c>
      <c r="B27" s="324"/>
      <c r="C27" s="325">
        <v>92600</v>
      </c>
      <c r="D27" s="338"/>
      <c r="E27" s="325">
        <v>70900</v>
      </c>
      <c r="F27" s="343"/>
      <c r="G27" s="328">
        <v>7830</v>
      </c>
      <c r="H27" s="328"/>
      <c r="I27" s="328">
        <v>8470</v>
      </c>
      <c r="J27" s="315"/>
      <c r="K27" s="325">
        <v>50900</v>
      </c>
      <c r="L27" s="338"/>
      <c r="M27" s="325">
        <v>47900</v>
      </c>
    </row>
    <row r="28" spans="1:445" ht="11.25" customHeight="1" x14ac:dyDescent="0.2">
      <c r="A28" s="337" t="s">
        <v>89</v>
      </c>
      <c r="B28" s="324"/>
      <c r="C28" s="344">
        <v>964</v>
      </c>
      <c r="D28" s="338"/>
      <c r="E28" s="344">
        <v>4720</v>
      </c>
      <c r="F28" s="343"/>
      <c r="G28" s="345">
        <v>116</v>
      </c>
      <c r="H28" s="345"/>
      <c r="I28" s="345">
        <v>350</v>
      </c>
      <c r="J28" s="315"/>
      <c r="K28" s="344">
        <v>576</v>
      </c>
      <c r="L28" s="338"/>
      <c r="M28" s="344">
        <v>3060</v>
      </c>
    </row>
    <row r="29" spans="1:445" s="13" customFormat="1" ht="11.25" customHeight="1" x14ac:dyDescent="0.2">
      <c r="A29" s="425" t="s">
        <v>90</v>
      </c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</row>
    <row r="30" spans="1:445" s="13" customFormat="1" ht="11.25" customHeight="1" x14ac:dyDescent="0.2">
      <c r="A30" s="403" t="s">
        <v>91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</row>
    <row r="31" spans="1:445" ht="11.25" customHeight="1" x14ac:dyDescent="0.2">
      <c r="A31" s="426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</row>
    <row r="32" spans="1:445" s="13" customFormat="1" ht="11.25" customHeight="1" x14ac:dyDescent="0.2">
      <c r="A32" s="419" t="s">
        <v>92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</sheetData>
  <mergeCells count="13">
    <mergeCell ref="G6:M6"/>
    <mergeCell ref="A1:M1"/>
    <mergeCell ref="A2:M2"/>
    <mergeCell ref="A3:M3"/>
    <mergeCell ref="A4:M4"/>
    <mergeCell ref="A5:M5"/>
    <mergeCell ref="A32:M32"/>
    <mergeCell ref="A30:M30"/>
    <mergeCell ref="K7:M7"/>
    <mergeCell ref="C7:E7"/>
    <mergeCell ref="G7:I7"/>
    <mergeCell ref="A29:M29"/>
    <mergeCell ref="A31:M31"/>
  </mergeCells>
  <printOptions horizontalCentered="1"/>
  <pageMargins left="0.5" right="0.5" top="0.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51"/>
  <sheetViews>
    <sheetView topLeftCell="A10" zoomScaleNormal="100" zoomScaleSheetLayoutView="100" workbookViewId="0">
      <selection sqref="A1:M1"/>
    </sheetView>
  </sheetViews>
  <sheetFormatPr defaultColWidth="9.33203125" defaultRowHeight="11.25" customHeight="1" x14ac:dyDescent="0.2"/>
  <cols>
    <col min="1" max="1" width="44.83203125" style="1" bestFit="1" customWidth="1"/>
    <col min="2" max="2" width="1.83203125" style="1" customWidth="1"/>
    <col min="3" max="3" width="9.6640625" style="1" customWidth="1"/>
    <col min="4" max="4" width="1.83203125" style="6" customWidth="1"/>
    <col min="5" max="5" width="9.33203125" style="1" customWidth="1"/>
    <col min="6" max="6" width="2.33203125" style="1" customWidth="1"/>
    <col min="7" max="7" width="18.5" style="1" customWidth="1"/>
    <col min="8" max="8" width="1.83203125" style="1" customWidth="1"/>
    <col min="9" max="9" width="9.33203125" style="1" customWidth="1"/>
    <col min="10" max="10" width="1.83203125" style="1" customWidth="1"/>
    <col min="11" max="11" width="8.83203125" style="1" customWidth="1"/>
    <col min="12" max="12" width="1.83203125" style="1" customWidth="1"/>
    <col min="13" max="13" width="19.33203125" style="4" bestFit="1" customWidth="1"/>
    <col min="14" max="16384" width="9.33203125" style="4"/>
  </cols>
  <sheetData>
    <row r="1" spans="1:13" ht="11.25" customHeight="1" x14ac:dyDescent="0.2">
      <c r="A1" s="426" t="s">
        <v>93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3" ht="11.25" customHeight="1" x14ac:dyDescent="0.2">
      <c r="A2" s="428" t="s">
        <v>94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</row>
    <row r="3" spans="1:13" ht="11.25" customHeight="1" x14ac:dyDescent="0.2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ht="11.25" customHeight="1" x14ac:dyDescent="0.2">
      <c r="A4" s="428" t="s">
        <v>95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</row>
    <row r="5" spans="1:13" ht="11.25" customHeight="1" x14ac:dyDescent="0.2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</row>
    <row r="6" spans="1:13" ht="11.25" customHeight="1" x14ac:dyDescent="0.2">
      <c r="A6" s="346"/>
      <c r="B6" s="346"/>
      <c r="C6" s="412" t="s">
        <v>96</v>
      </c>
      <c r="D6" s="412"/>
      <c r="E6" s="412"/>
      <c r="F6" s="412"/>
      <c r="G6" s="412"/>
      <c r="H6" s="347"/>
      <c r="I6" s="412" t="s">
        <v>97</v>
      </c>
      <c r="J6" s="412"/>
      <c r="K6" s="412"/>
      <c r="L6" s="412"/>
      <c r="M6" s="412"/>
    </row>
    <row r="7" spans="1:13" ht="11.25" customHeight="1" x14ac:dyDescent="0.2">
      <c r="A7" s="2"/>
      <c r="B7" s="2"/>
      <c r="C7" s="26"/>
      <c r="D7" s="27"/>
      <c r="E7" s="435" t="s">
        <v>4</v>
      </c>
      <c r="F7" s="435"/>
      <c r="G7" s="435"/>
      <c r="H7" s="86"/>
      <c r="I7" s="26"/>
      <c r="J7" s="26"/>
      <c r="K7" s="435" t="s">
        <v>4</v>
      </c>
      <c r="L7" s="435"/>
      <c r="M7" s="435"/>
    </row>
    <row r="8" spans="1:13" ht="11.25" customHeight="1" x14ac:dyDescent="0.2">
      <c r="A8" s="348" t="s">
        <v>98</v>
      </c>
      <c r="B8" s="349"/>
      <c r="C8" s="172" t="s">
        <v>3</v>
      </c>
      <c r="D8" s="350"/>
      <c r="E8" s="351" t="s">
        <v>8</v>
      </c>
      <c r="F8" s="351"/>
      <c r="G8" s="352" t="s">
        <v>68</v>
      </c>
      <c r="H8" s="351"/>
      <c r="I8" s="172" t="s">
        <v>3</v>
      </c>
      <c r="J8" s="351"/>
      <c r="K8" s="351" t="s">
        <v>8</v>
      </c>
      <c r="L8" s="26"/>
      <c r="M8" s="352" t="s">
        <v>68</v>
      </c>
    </row>
    <row r="9" spans="1:13" ht="11.25" customHeight="1" x14ac:dyDescent="0.2">
      <c r="A9" s="115" t="s">
        <v>99</v>
      </c>
      <c r="B9" s="15"/>
      <c r="C9" s="353"/>
      <c r="D9" s="354"/>
      <c r="E9" s="355"/>
      <c r="F9" s="355"/>
      <c r="G9" s="355"/>
      <c r="H9" s="356"/>
      <c r="I9" s="353"/>
      <c r="J9" s="357"/>
      <c r="K9" s="355"/>
      <c r="L9" s="355"/>
      <c r="M9" s="355"/>
    </row>
    <row r="10" spans="1:13" ht="11.25" customHeight="1" x14ac:dyDescent="0.2">
      <c r="A10" s="358" t="s">
        <v>100</v>
      </c>
      <c r="B10" s="15"/>
      <c r="C10" s="25" t="s">
        <v>101</v>
      </c>
      <c r="D10" s="30"/>
      <c r="E10" s="19">
        <v>355</v>
      </c>
      <c r="F10" s="25"/>
      <c r="G10" s="161">
        <v>655</v>
      </c>
      <c r="H10" s="16"/>
      <c r="I10" s="25" t="s">
        <v>101</v>
      </c>
      <c r="J10" s="87"/>
      <c r="K10" s="19">
        <v>355</v>
      </c>
      <c r="L10" s="25"/>
      <c r="M10" s="161">
        <v>655</v>
      </c>
    </row>
    <row r="11" spans="1:13" ht="11.25" customHeight="1" x14ac:dyDescent="0.2">
      <c r="A11" s="88" t="s">
        <v>102</v>
      </c>
      <c r="B11" s="15"/>
      <c r="C11" s="34">
        <v>1060</v>
      </c>
      <c r="D11" s="30"/>
      <c r="E11" s="25" t="s">
        <v>101</v>
      </c>
      <c r="F11" s="25"/>
      <c r="G11" s="161">
        <v>59</v>
      </c>
      <c r="H11" s="16"/>
      <c r="I11" s="34">
        <v>1060</v>
      </c>
      <c r="J11" s="87"/>
      <c r="K11" s="25" t="s">
        <v>101</v>
      </c>
      <c r="L11" s="25"/>
      <c r="M11" s="161">
        <v>59</v>
      </c>
    </row>
    <row r="12" spans="1:13" ht="11.25" customHeight="1" x14ac:dyDescent="0.2">
      <c r="A12" s="88" t="s">
        <v>103</v>
      </c>
      <c r="B12" s="15"/>
      <c r="C12" s="25" t="s">
        <v>101</v>
      </c>
      <c r="D12" s="30"/>
      <c r="E12" s="25" t="s">
        <v>101</v>
      </c>
      <c r="F12" s="25"/>
      <c r="G12" s="34">
        <v>47</v>
      </c>
      <c r="H12" s="16"/>
      <c r="I12" s="25" t="s">
        <v>101</v>
      </c>
      <c r="J12" s="87"/>
      <c r="K12" s="25" t="s">
        <v>101</v>
      </c>
      <c r="L12" s="25"/>
      <c r="M12" s="34">
        <v>47</v>
      </c>
    </row>
    <row r="13" spans="1:13" ht="11.25" customHeight="1" x14ac:dyDescent="0.2">
      <c r="A13" s="88" t="s">
        <v>104</v>
      </c>
      <c r="B13" s="15"/>
      <c r="C13" s="162" t="s">
        <v>105</v>
      </c>
      <c r="D13" s="30"/>
      <c r="E13" s="25" t="s">
        <v>101</v>
      </c>
      <c r="F13" s="25"/>
      <c r="G13" s="161">
        <v>396</v>
      </c>
      <c r="H13" s="16"/>
      <c r="I13" s="162" t="s">
        <v>105</v>
      </c>
      <c r="J13" s="87"/>
      <c r="K13" s="25" t="s">
        <v>101</v>
      </c>
      <c r="L13" s="25"/>
      <c r="M13" s="161">
        <v>396</v>
      </c>
    </row>
    <row r="14" spans="1:13" ht="11.25" customHeight="1" x14ac:dyDescent="0.2">
      <c r="A14" s="88" t="s">
        <v>106</v>
      </c>
      <c r="B14" s="15"/>
      <c r="C14" s="156">
        <v>2100</v>
      </c>
      <c r="D14" s="116"/>
      <c r="E14" s="25" t="s">
        <v>101</v>
      </c>
      <c r="F14" s="117"/>
      <c r="G14" s="161">
        <v>5620</v>
      </c>
      <c r="H14" s="118"/>
      <c r="I14" s="156">
        <v>2100</v>
      </c>
      <c r="J14" s="119"/>
      <c r="K14" s="25" t="s">
        <v>101</v>
      </c>
      <c r="L14" s="117"/>
      <c r="M14" s="161">
        <v>5620</v>
      </c>
    </row>
    <row r="15" spans="1:13" ht="11.25" customHeight="1" x14ac:dyDescent="0.2">
      <c r="A15" s="359" t="s">
        <v>107</v>
      </c>
      <c r="B15" s="15"/>
      <c r="C15" s="178">
        <v>3170</v>
      </c>
      <c r="D15" s="360"/>
      <c r="E15" s="361">
        <v>355</v>
      </c>
      <c r="F15" s="362"/>
      <c r="G15" s="361">
        <v>6780</v>
      </c>
      <c r="H15" s="363"/>
      <c r="I15" s="178">
        <v>3170</v>
      </c>
      <c r="J15" s="364"/>
      <c r="K15" s="361">
        <v>355</v>
      </c>
      <c r="L15" s="362"/>
      <c r="M15" s="365">
        <v>6780</v>
      </c>
    </row>
    <row r="16" spans="1:13" ht="11.25" customHeight="1" x14ac:dyDescent="0.2">
      <c r="A16" s="136" t="s">
        <v>108</v>
      </c>
      <c r="B16" s="2"/>
      <c r="C16" s="10"/>
      <c r="D16" s="23"/>
      <c r="E16" s="30"/>
      <c r="F16" s="30"/>
      <c r="G16" s="103"/>
      <c r="H16" s="23"/>
      <c r="I16" s="23"/>
      <c r="J16" s="21"/>
      <c r="K16" s="30"/>
      <c r="L16" s="30"/>
      <c r="M16" s="103"/>
    </row>
    <row r="17" spans="1:13" ht="11.25" customHeight="1" x14ac:dyDescent="0.2">
      <c r="A17" s="358" t="s">
        <v>109</v>
      </c>
      <c r="B17" s="2"/>
      <c r="C17" s="37">
        <v>33000</v>
      </c>
      <c r="D17" s="206"/>
      <c r="E17" s="102" t="s">
        <v>101</v>
      </c>
      <c r="F17" s="102"/>
      <c r="G17" s="37">
        <v>596</v>
      </c>
      <c r="H17" s="32"/>
      <c r="I17" s="34">
        <v>2000</v>
      </c>
      <c r="J17" s="163"/>
      <c r="K17" s="37">
        <v>8000</v>
      </c>
      <c r="L17" s="102"/>
      <c r="M17" s="34">
        <v>11100</v>
      </c>
    </row>
    <row r="18" spans="1:13" ht="11.25" customHeight="1" x14ac:dyDescent="0.2">
      <c r="A18" s="214" t="s">
        <v>110</v>
      </c>
      <c r="B18" s="205"/>
      <c r="C18" s="37">
        <v>24100</v>
      </c>
      <c r="D18" s="33"/>
      <c r="E18" s="102" t="s">
        <v>101</v>
      </c>
      <c r="F18" s="34"/>
      <c r="G18" s="102" t="s">
        <v>101</v>
      </c>
      <c r="H18" s="34"/>
      <c r="I18" s="34">
        <v>1</v>
      </c>
      <c r="J18" s="33"/>
      <c r="K18" s="102" t="s">
        <v>101</v>
      </c>
      <c r="L18" s="41"/>
      <c r="M18" s="102" t="s">
        <v>101</v>
      </c>
    </row>
    <row r="19" spans="1:13" ht="11.25" customHeight="1" x14ac:dyDescent="0.2">
      <c r="A19" s="214" t="s">
        <v>111</v>
      </c>
      <c r="B19" s="205"/>
      <c r="C19" s="34">
        <v>21900</v>
      </c>
      <c r="D19" s="33"/>
      <c r="E19" s="102" t="s">
        <v>101</v>
      </c>
      <c r="F19" s="34"/>
      <c r="G19" s="102" t="s">
        <v>101</v>
      </c>
      <c r="H19" s="34"/>
      <c r="I19" s="34">
        <v>13400</v>
      </c>
      <c r="J19" s="33"/>
      <c r="K19" s="37">
        <v>2000</v>
      </c>
      <c r="L19" s="41"/>
      <c r="M19" s="37">
        <v>3000</v>
      </c>
    </row>
    <row r="20" spans="1:13" ht="11.25" customHeight="1" x14ac:dyDescent="0.2">
      <c r="A20" s="214" t="s">
        <v>100</v>
      </c>
      <c r="B20" s="205"/>
      <c r="C20" s="34">
        <v>489000</v>
      </c>
      <c r="D20" s="33"/>
      <c r="E20" s="34">
        <v>41100</v>
      </c>
      <c r="F20" s="32"/>
      <c r="G20" s="34">
        <v>245000</v>
      </c>
      <c r="H20" s="37"/>
      <c r="I20" s="34">
        <v>489000</v>
      </c>
      <c r="J20" s="33"/>
      <c r="K20" s="34">
        <v>41100</v>
      </c>
      <c r="L20" s="32"/>
      <c r="M20" s="34">
        <v>245000</v>
      </c>
    </row>
    <row r="21" spans="1:13" ht="11.25" customHeight="1" x14ac:dyDescent="0.2">
      <c r="A21" s="214" t="s">
        <v>102</v>
      </c>
      <c r="B21" s="205"/>
      <c r="C21" s="34">
        <v>108</v>
      </c>
      <c r="D21" s="33"/>
      <c r="E21" s="102" t="s">
        <v>101</v>
      </c>
      <c r="F21" s="42"/>
      <c r="G21" s="162" t="s">
        <v>105</v>
      </c>
      <c r="H21" s="42"/>
      <c r="I21" s="34">
        <v>108</v>
      </c>
      <c r="J21" s="35"/>
      <c r="K21" s="102" t="s">
        <v>101</v>
      </c>
      <c r="L21" s="102"/>
      <c r="M21" s="162" t="s">
        <v>105</v>
      </c>
    </row>
    <row r="22" spans="1:13" ht="11.25" customHeight="1" x14ac:dyDescent="0.2">
      <c r="A22" s="214" t="s">
        <v>103</v>
      </c>
      <c r="B22" s="205"/>
      <c r="C22" s="102" t="s">
        <v>101</v>
      </c>
      <c r="D22" s="33"/>
      <c r="E22" s="34">
        <v>1</v>
      </c>
      <c r="F22" s="32"/>
      <c r="G22" s="34">
        <v>861</v>
      </c>
      <c r="H22" s="42"/>
      <c r="I22" s="102" t="s">
        <v>101</v>
      </c>
      <c r="J22" s="35"/>
      <c r="K22" s="34">
        <v>1</v>
      </c>
      <c r="L22" s="32"/>
      <c r="M22" s="34">
        <v>861</v>
      </c>
    </row>
    <row r="23" spans="1:13" ht="11.25" customHeight="1" x14ac:dyDescent="0.2">
      <c r="A23" s="174" t="s">
        <v>112</v>
      </c>
      <c r="B23" s="75"/>
      <c r="C23" s="262" t="s">
        <v>105</v>
      </c>
      <c r="D23" s="278"/>
      <c r="E23" s="102" t="s">
        <v>101</v>
      </c>
      <c r="F23" s="102"/>
      <c r="G23" s="262" t="s">
        <v>105</v>
      </c>
      <c r="H23" s="103"/>
      <c r="I23" s="262" t="s">
        <v>105</v>
      </c>
      <c r="J23" s="278"/>
      <c r="K23" s="102" t="s">
        <v>101</v>
      </c>
      <c r="L23" s="102"/>
      <c r="M23" s="262" t="s">
        <v>105</v>
      </c>
    </row>
    <row r="24" spans="1:13" ht="11.25" customHeight="1" x14ac:dyDescent="0.2">
      <c r="A24" s="214" t="s">
        <v>113</v>
      </c>
      <c r="B24" s="205"/>
      <c r="C24" s="34">
        <v>39100</v>
      </c>
      <c r="D24" s="33"/>
      <c r="E24" s="102" t="s">
        <v>101</v>
      </c>
      <c r="F24" s="34"/>
      <c r="G24" s="37">
        <v>9110</v>
      </c>
      <c r="H24" s="34"/>
      <c r="I24" s="34">
        <v>21100</v>
      </c>
      <c r="J24" s="33"/>
      <c r="K24" s="34">
        <v>1680</v>
      </c>
      <c r="L24" s="41"/>
      <c r="M24" s="37">
        <v>10800</v>
      </c>
    </row>
    <row r="25" spans="1:13" ht="11.25" customHeight="1" x14ac:dyDescent="0.2">
      <c r="A25" s="214" t="s">
        <v>104</v>
      </c>
      <c r="B25" s="205"/>
      <c r="C25" s="37">
        <v>130000</v>
      </c>
      <c r="D25" s="43"/>
      <c r="E25" s="34">
        <v>5520</v>
      </c>
      <c r="F25" s="102"/>
      <c r="G25" s="37">
        <v>47800</v>
      </c>
      <c r="H25" s="103"/>
      <c r="I25" s="37">
        <v>130000</v>
      </c>
      <c r="J25" s="33"/>
      <c r="K25" s="34">
        <v>5520</v>
      </c>
      <c r="L25" s="42"/>
      <c r="M25" s="37">
        <v>47800</v>
      </c>
    </row>
    <row r="26" spans="1:13" ht="11.25" customHeight="1" x14ac:dyDescent="0.2">
      <c r="A26" s="214" t="s">
        <v>114</v>
      </c>
      <c r="B26" s="205"/>
      <c r="C26" s="37">
        <v>1470</v>
      </c>
      <c r="D26" s="33"/>
      <c r="E26" s="36" t="s">
        <v>101</v>
      </c>
      <c r="F26" s="36"/>
      <c r="G26" s="36" t="s">
        <v>101</v>
      </c>
      <c r="H26" s="34"/>
      <c r="I26" s="36" t="s">
        <v>101</v>
      </c>
      <c r="J26" s="34"/>
      <c r="K26" s="36" t="s">
        <v>101</v>
      </c>
      <c r="L26" s="36"/>
      <c r="M26" s="36" t="s">
        <v>101</v>
      </c>
    </row>
    <row r="27" spans="1:13" ht="11.25" customHeight="1" x14ac:dyDescent="0.2">
      <c r="A27" s="214" t="s">
        <v>106</v>
      </c>
      <c r="B27" s="205"/>
      <c r="C27" s="34">
        <v>44400</v>
      </c>
      <c r="D27" s="33"/>
      <c r="E27" s="34">
        <v>4180</v>
      </c>
      <c r="F27" s="102"/>
      <c r="G27" s="37">
        <v>17600</v>
      </c>
      <c r="H27" s="34"/>
      <c r="I27" s="34">
        <v>44400</v>
      </c>
      <c r="J27" s="34"/>
      <c r="K27" s="34">
        <v>4180</v>
      </c>
      <c r="L27" s="42"/>
      <c r="M27" s="37">
        <v>17600</v>
      </c>
    </row>
    <row r="28" spans="1:13" ht="11.25" customHeight="1" x14ac:dyDescent="0.2">
      <c r="A28" s="174" t="s">
        <v>115</v>
      </c>
      <c r="B28" s="205"/>
      <c r="C28" s="34">
        <v>100</v>
      </c>
      <c r="D28" s="43"/>
      <c r="E28" s="36" t="s">
        <v>101</v>
      </c>
      <c r="F28" s="102"/>
      <c r="G28" s="37">
        <v>99</v>
      </c>
      <c r="H28" s="102"/>
      <c r="I28" s="34">
        <v>100</v>
      </c>
      <c r="J28" s="34"/>
      <c r="K28" s="36" t="s">
        <v>101</v>
      </c>
      <c r="L28" s="102"/>
      <c r="M28" s="37">
        <v>99</v>
      </c>
    </row>
    <row r="29" spans="1:13" ht="11.25" customHeight="1" x14ac:dyDescent="0.2">
      <c r="A29" s="214" t="s">
        <v>116</v>
      </c>
      <c r="B29" s="205"/>
      <c r="C29" s="34">
        <v>20000</v>
      </c>
      <c r="D29" s="33"/>
      <c r="E29" s="102" t="s">
        <v>101</v>
      </c>
      <c r="F29" s="102"/>
      <c r="G29" s="36" t="s">
        <v>101</v>
      </c>
      <c r="H29" s="103"/>
      <c r="I29" s="34">
        <v>123</v>
      </c>
      <c r="J29" s="34"/>
      <c r="K29" s="36" t="s">
        <v>101</v>
      </c>
      <c r="L29" s="42"/>
      <c r="M29" s="37">
        <v>2670</v>
      </c>
    </row>
    <row r="30" spans="1:13" ht="11.25" customHeight="1" x14ac:dyDescent="0.2">
      <c r="A30" s="214" t="s">
        <v>117</v>
      </c>
      <c r="B30" s="205"/>
      <c r="C30" s="34">
        <v>24</v>
      </c>
      <c r="D30" s="278"/>
      <c r="E30" s="42" t="s">
        <v>101</v>
      </c>
      <c r="F30" s="42"/>
      <c r="G30" s="36" t="s">
        <v>101</v>
      </c>
      <c r="H30" s="103"/>
      <c r="I30" s="34">
        <v>24</v>
      </c>
      <c r="J30" s="278"/>
      <c r="K30" s="42" t="s">
        <v>101</v>
      </c>
      <c r="L30" s="42"/>
      <c r="M30" s="36" t="s">
        <v>101</v>
      </c>
    </row>
    <row r="31" spans="1:13" ht="11.25" customHeight="1" x14ac:dyDescent="0.2">
      <c r="A31" s="359" t="s">
        <v>107</v>
      </c>
      <c r="B31" s="2"/>
      <c r="C31" s="178">
        <v>803000</v>
      </c>
      <c r="D31" s="366"/>
      <c r="E31" s="363">
        <v>50800</v>
      </c>
      <c r="F31" s="363"/>
      <c r="G31" s="178">
        <v>321000</v>
      </c>
      <c r="H31" s="367"/>
      <c r="I31" s="367">
        <v>700000</v>
      </c>
      <c r="J31" s="367"/>
      <c r="K31" s="363">
        <v>62500</v>
      </c>
      <c r="L31" s="363"/>
      <c r="M31" s="363">
        <v>339000</v>
      </c>
    </row>
    <row r="32" spans="1:13" ht="11.25" customHeight="1" x14ac:dyDescent="0.2">
      <c r="A32" s="136" t="s">
        <v>118</v>
      </c>
      <c r="B32" s="2"/>
      <c r="C32" s="10"/>
      <c r="D32" s="24"/>
      <c r="E32" s="23"/>
      <c r="F32" s="23"/>
      <c r="G32" s="37"/>
      <c r="H32" s="23"/>
      <c r="I32" s="23"/>
      <c r="J32" s="21"/>
      <c r="K32" s="24"/>
      <c r="L32" s="24"/>
      <c r="M32" s="37"/>
    </row>
    <row r="33" spans="1:13" ht="11.25" customHeight="1" x14ac:dyDescent="0.2">
      <c r="A33" s="358" t="s">
        <v>109</v>
      </c>
      <c r="B33" s="89"/>
      <c r="C33" s="34">
        <v>538</v>
      </c>
      <c r="D33" s="23"/>
      <c r="E33" s="11">
        <v>12</v>
      </c>
      <c r="F33" s="11"/>
      <c r="G33" s="34">
        <v>90</v>
      </c>
      <c r="H33" s="11"/>
      <c r="I33" s="34">
        <v>538</v>
      </c>
      <c r="J33" s="21"/>
      <c r="K33" s="11">
        <v>12</v>
      </c>
      <c r="L33" s="11"/>
      <c r="M33" s="34">
        <v>90</v>
      </c>
    </row>
    <row r="34" spans="1:13" ht="11.25" customHeight="1" x14ac:dyDescent="0.2">
      <c r="A34" s="137" t="s">
        <v>100</v>
      </c>
      <c r="B34" s="90"/>
      <c r="C34" s="34">
        <v>42600</v>
      </c>
      <c r="D34" s="24"/>
      <c r="E34" s="11">
        <v>4120</v>
      </c>
      <c r="F34" s="42"/>
      <c r="G34" s="11">
        <v>23700</v>
      </c>
      <c r="H34" s="11"/>
      <c r="I34" s="34">
        <v>42600</v>
      </c>
      <c r="J34" s="21"/>
      <c r="K34" s="11">
        <v>4120</v>
      </c>
      <c r="L34" s="42"/>
      <c r="M34" s="11">
        <v>23700</v>
      </c>
    </row>
    <row r="35" spans="1:13" ht="11.25" customHeight="1" x14ac:dyDescent="0.2">
      <c r="A35" s="137" t="s">
        <v>102</v>
      </c>
      <c r="B35" s="90"/>
      <c r="C35" s="34">
        <v>175</v>
      </c>
      <c r="D35" s="24"/>
      <c r="E35" s="19">
        <v>22</v>
      </c>
      <c r="F35" s="19"/>
      <c r="G35" s="41">
        <v>88</v>
      </c>
      <c r="H35" s="19"/>
      <c r="I35" s="34">
        <v>175</v>
      </c>
      <c r="J35" s="21"/>
      <c r="K35" s="19">
        <v>22</v>
      </c>
      <c r="L35" s="19"/>
      <c r="M35" s="41">
        <v>88</v>
      </c>
    </row>
    <row r="36" spans="1:13" ht="11.25" customHeight="1" x14ac:dyDescent="0.2">
      <c r="A36" s="137" t="s">
        <v>103</v>
      </c>
      <c r="B36" s="90"/>
      <c r="C36" s="37">
        <v>1160</v>
      </c>
      <c r="D36" s="33"/>
      <c r="E36" s="19">
        <v>122</v>
      </c>
      <c r="F36" s="19"/>
      <c r="G36" s="41">
        <v>853</v>
      </c>
      <c r="H36" s="34"/>
      <c r="I36" s="37">
        <v>1160</v>
      </c>
      <c r="J36" s="35"/>
      <c r="K36" s="19">
        <v>122</v>
      </c>
      <c r="L36" s="34"/>
      <c r="M36" s="41">
        <v>853</v>
      </c>
    </row>
    <row r="37" spans="1:13" ht="11.25" customHeight="1" x14ac:dyDescent="0.2">
      <c r="A37" s="137" t="s">
        <v>119</v>
      </c>
      <c r="B37" s="90"/>
      <c r="C37" s="37">
        <v>798</v>
      </c>
      <c r="D37" s="33"/>
      <c r="E37" s="19">
        <v>60</v>
      </c>
      <c r="F37" s="42"/>
      <c r="G37" s="37">
        <v>180</v>
      </c>
      <c r="H37" s="34"/>
      <c r="I37" s="37">
        <v>798</v>
      </c>
      <c r="J37" s="35"/>
      <c r="K37" s="19">
        <v>60</v>
      </c>
      <c r="L37" s="42"/>
      <c r="M37" s="37">
        <v>180</v>
      </c>
    </row>
    <row r="38" spans="1:13" ht="11.25" customHeight="1" x14ac:dyDescent="0.2">
      <c r="A38" s="137" t="s">
        <v>120</v>
      </c>
      <c r="B38" s="90"/>
      <c r="C38" s="34">
        <v>868</v>
      </c>
      <c r="D38" s="33"/>
      <c r="E38" s="34">
        <v>32</v>
      </c>
      <c r="F38" s="36"/>
      <c r="G38" s="37">
        <v>271</v>
      </c>
      <c r="H38" s="34"/>
      <c r="I38" s="34">
        <v>868</v>
      </c>
      <c r="J38" s="35"/>
      <c r="K38" s="37">
        <v>32</v>
      </c>
      <c r="L38" s="36"/>
      <c r="M38" s="37">
        <v>271</v>
      </c>
    </row>
    <row r="39" spans="1:13" ht="11.25" customHeight="1" x14ac:dyDescent="0.2">
      <c r="A39" s="137" t="s">
        <v>121</v>
      </c>
      <c r="B39" s="90"/>
      <c r="C39" s="34">
        <v>43100</v>
      </c>
      <c r="D39" s="33"/>
      <c r="E39" s="34">
        <v>4130</v>
      </c>
      <c r="F39" s="34"/>
      <c r="G39" s="37">
        <v>23300</v>
      </c>
      <c r="H39" s="34"/>
      <c r="I39" s="34">
        <v>43100</v>
      </c>
      <c r="J39" s="163"/>
      <c r="K39" s="34">
        <v>4130</v>
      </c>
      <c r="L39" s="34"/>
      <c r="M39" s="37">
        <v>23300</v>
      </c>
    </row>
    <row r="40" spans="1:13" ht="11.25" customHeight="1" x14ac:dyDescent="0.2">
      <c r="A40" s="137" t="s">
        <v>114</v>
      </c>
      <c r="B40" s="90"/>
      <c r="C40" s="35">
        <v>9030</v>
      </c>
      <c r="D40" s="33"/>
      <c r="E40" s="34">
        <v>909</v>
      </c>
      <c r="F40" s="34"/>
      <c r="G40" s="34">
        <v>5660</v>
      </c>
      <c r="H40" s="34"/>
      <c r="I40" s="35">
        <v>9030</v>
      </c>
      <c r="J40" s="163"/>
      <c r="K40" s="34">
        <v>909</v>
      </c>
      <c r="L40" s="34"/>
      <c r="M40" s="34">
        <v>5660</v>
      </c>
    </row>
    <row r="41" spans="1:13" ht="11.25" customHeight="1" x14ac:dyDescent="0.2">
      <c r="A41" s="137" t="s">
        <v>106</v>
      </c>
      <c r="B41" s="90"/>
      <c r="C41" s="34">
        <v>3850</v>
      </c>
      <c r="D41" s="33"/>
      <c r="E41" s="34">
        <v>443</v>
      </c>
      <c r="F41" s="42"/>
      <c r="G41" s="34">
        <v>2780</v>
      </c>
      <c r="H41" s="37"/>
      <c r="I41" s="34">
        <v>3850</v>
      </c>
      <c r="J41" s="35"/>
      <c r="K41" s="34">
        <v>443</v>
      </c>
      <c r="L41" s="42"/>
      <c r="M41" s="34">
        <v>2780</v>
      </c>
    </row>
    <row r="42" spans="1:13" ht="11.25" customHeight="1" x14ac:dyDescent="0.2">
      <c r="A42" s="137" t="s">
        <v>122</v>
      </c>
      <c r="B42" s="90"/>
      <c r="C42" s="34">
        <v>258</v>
      </c>
      <c r="D42" s="33"/>
      <c r="E42" s="34">
        <v>107</v>
      </c>
      <c r="F42" s="102"/>
      <c r="G42" s="34">
        <v>418</v>
      </c>
      <c r="H42" s="37"/>
      <c r="I42" s="34">
        <v>258</v>
      </c>
      <c r="J42" s="34"/>
      <c r="K42" s="34">
        <v>107</v>
      </c>
      <c r="L42" s="102"/>
      <c r="M42" s="34">
        <v>418</v>
      </c>
    </row>
    <row r="43" spans="1:13" ht="11.25" customHeight="1" x14ac:dyDescent="0.2">
      <c r="A43" s="368" t="s">
        <v>107</v>
      </c>
      <c r="B43" s="349"/>
      <c r="C43" s="133">
        <v>102000</v>
      </c>
      <c r="D43" s="369"/>
      <c r="E43" s="133">
        <v>9950</v>
      </c>
      <c r="F43" s="212"/>
      <c r="G43" s="133">
        <v>57300</v>
      </c>
      <c r="H43" s="261"/>
      <c r="I43" s="133">
        <v>102000</v>
      </c>
      <c r="J43" s="369"/>
      <c r="K43" s="133">
        <v>9950</v>
      </c>
      <c r="L43" s="133"/>
      <c r="M43" s="133">
        <v>57300</v>
      </c>
    </row>
    <row r="44" spans="1:13" s="13" customFormat="1" ht="11.25" customHeight="1" x14ac:dyDescent="0.2">
      <c r="A44" s="430" t="s">
        <v>123</v>
      </c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</row>
    <row r="45" spans="1:13" s="13" customFormat="1" ht="11.25" customHeight="1" x14ac:dyDescent="0.2">
      <c r="A45" s="431" t="s">
        <v>124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</row>
    <row r="46" spans="1:13" s="13" customFormat="1" ht="11.25" customHeight="1" x14ac:dyDescent="0.2">
      <c r="A46" s="403" t="s">
        <v>91</v>
      </c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</row>
    <row r="47" spans="1:13" s="13" customFormat="1" ht="11.25" customHeight="1" x14ac:dyDescent="0.2">
      <c r="A47" s="436" t="s">
        <v>125</v>
      </c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</row>
    <row r="48" spans="1:13" s="13" customFormat="1" ht="11.25" customHeight="1" x14ac:dyDescent="0.2">
      <c r="A48" s="432"/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</row>
    <row r="49" spans="1:13" ht="11.25" customHeight="1" x14ac:dyDescent="0.2">
      <c r="A49" s="433" t="s">
        <v>92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</row>
    <row r="50" spans="1:13" ht="11.25" customHeight="1" x14ac:dyDescent="0.2">
      <c r="G50" s="46"/>
    </row>
    <row r="51" spans="1:13" ht="11.25" customHeight="1" x14ac:dyDescent="0.2">
      <c r="E51" s="3"/>
      <c r="F51" s="3"/>
      <c r="G51" s="80"/>
      <c r="H51" s="3"/>
      <c r="I51" s="3"/>
    </row>
  </sheetData>
  <mergeCells count="15">
    <mergeCell ref="A44:M44"/>
    <mergeCell ref="A45:M45"/>
    <mergeCell ref="A48:M48"/>
    <mergeCell ref="A49:M49"/>
    <mergeCell ref="A1:M1"/>
    <mergeCell ref="A2:M2"/>
    <mergeCell ref="A3:M3"/>
    <mergeCell ref="A4:M4"/>
    <mergeCell ref="A5:M5"/>
    <mergeCell ref="I6:M6"/>
    <mergeCell ref="K7:M7"/>
    <mergeCell ref="A46:M46"/>
    <mergeCell ref="C6:G6"/>
    <mergeCell ref="E7:G7"/>
    <mergeCell ref="A47:M47"/>
  </mergeCells>
  <printOptions horizontalCentered="1"/>
  <pageMargins left="0.5" right="0.5" top="0.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66"/>
  <sheetViews>
    <sheetView showWhiteSpace="0" zoomScaleNormal="100" workbookViewId="0">
      <selection activeCell="A29" sqref="A29:M29"/>
    </sheetView>
  </sheetViews>
  <sheetFormatPr defaultColWidth="9.33203125" defaultRowHeight="11.25" customHeight="1" x14ac:dyDescent="0.2"/>
  <cols>
    <col min="1" max="1" width="33.1640625" style="1" bestFit="1" customWidth="1"/>
    <col min="2" max="2" width="1.83203125" style="1" customWidth="1"/>
    <col min="3" max="3" width="12.33203125" style="1" bestFit="1" customWidth="1"/>
    <col min="4" max="4" width="1.83203125" style="17" customWidth="1"/>
    <col min="5" max="5" width="12" style="1" bestFit="1" customWidth="1"/>
    <col min="6" max="6" width="1.83203125" style="17" customWidth="1"/>
    <col min="7" max="7" width="12.33203125" style="1" bestFit="1" customWidth="1"/>
    <col min="8" max="8" width="1.83203125" style="1" customWidth="1"/>
    <col min="9" max="9" width="12" style="1" bestFit="1" customWidth="1"/>
    <col min="10" max="10" width="1.6640625" style="4" customWidth="1"/>
    <col min="11" max="11" width="10.6640625" style="4" customWidth="1"/>
    <col min="12" max="12" width="1.6640625" style="4" customWidth="1"/>
    <col min="13" max="13" width="12" style="4" bestFit="1" customWidth="1"/>
    <col min="14" max="16384" width="9.33203125" style="4"/>
  </cols>
  <sheetData>
    <row r="1" spans="1:13" ht="11.25" customHeight="1" x14ac:dyDescent="0.2">
      <c r="A1" s="426" t="s">
        <v>126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3" ht="11.25" customHeight="1" x14ac:dyDescent="0.2">
      <c r="A2" s="428" t="s">
        <v>127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</row>
    <row r="3" spans="1:13" ht="11.25" customHeight="1" x14ac:dyDescent="0.2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</row>
    <row r="4" spans="1:13" ht="11.25" customHeight="1" x14ac:dyDescent="0.2">
      <c r="A4" s="434" t="s">
        <v>67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</row>
    <row r="5" spans="1:13" ht="11.25" customHeight="1" x14ac:dyDescent="0.2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</row>
    <row r="6" spans="1:13" ht="11.25" customHeight="1" x14ac:dyDescent="0.2">
      <c r="A6" s="20"/>
      <c r="B6" s="20"/>
      <c r="C6" s="22"/>
      <c r="D6" s="120"/>
      <c r="E6" s="22"/>
      <c r="F6" s="120"/>
      <c r="G6" s="440" t="s">
        <v>4</v>
      </c>
      <c r="H6" s="440"/>
      <c r="I6" s="440"/>
      <c r="J6" s="440"/>
      <c r="K6" s="440"/>
      <c r="L6" s="440"/>
      <c r="M6" s="440"/>
    </row>
    <row r="7" spans="1:13" ht="11.25" customHeight="1" x14ac:dyDescent="0.2">
      <c r="A7" s="4"/>
      <c r="B7" s="4"/>
      <c r="C7" s="442" t="s">
        <v>3</v>
      </c>
      <c r="D7" s="442"/>
      <c r="E7" s="442"/>
      <c r="F7" s="28"/>
      <c r="G7" s="441" t="s">
        <v>8</v>
      </c>
      <c r="H7" s="441"/>
      <c r="I7" s="441"/>
      <c r="K7" s="439" t="s">
        <v>128</v>
      </c>
      <c r="L7" s="439"/>
      <c r="M7" s="439"/>
    </row>
    <row r="8" spans="1:13" ht="11.25" customHeight="1" x14ac:dyDescent="0.2">
      <c r="A8" s="4"/>
      <c r="B8" s="4"/>
      <c r="C8" s="269" t="s">
        <v>61</v>
      </c>
      <c r="D8" s="28"/>
      <c r="E8" s="269" t="s">
        <v>69</v>
      </c>
      <c r="F8" s="28"/>
      <c r="G8" s="269" t="s">
        <v>61</v>
      </c>
      <c r="H8" s="269"/>
      <c r="I8" s="269" t="s">
        <v>69</v>
      </c>
      <c r="K8" s="280" t="s">
        <v>61</v>
      </c>
      <c r="L8" s="280"/>
      <c r="M8" s="280" t="s">
        <v>69</v>
      </c>
    </row>
    <row r="9" spans="1:13" ht="11.25" customHeight="1" x14ac:dyDescent="0.2">
      <c r="A9" s="269" t="s">
        <v>70</v>
      </c>
      <c r="B9" s="8"/>
      <c r="C9" s="269" t="s">
        <v>62</v>
      </c>
      <c r="D9" s="28"/>
      <c r="E9" s="269" t="s">
        <v>71</v>
      </c>
      <c r="F9" s="28"/>
      <c r="G9" s="270" t="s">
        <v>62</v>
      </c>
      <c r="H9" s="270"/>
      <c r="I9" s="270" t="s">
        <v>71</v>
      </c>
      <c r="K9" s="271" t="s">
        <v>62</v>
      </c>
      <c r="L9" s="271"/>
      <c r="M9" s="271" t="s">
        <v>71</v>
      </c>
    </row>
    <row r="10" spans="1:13" ht="11.25" customHeight="1" x14ac:dyDescent="0.2">
      <c r="A10" s="207" t="s">
        <v>72</v>
      </c>
      <c r="B10" s="141"/>
      <c r="C10" s="133">
        <v>546000</v>
      </c>
      <c r="D10" s="153"/>
      <c r="E10" s="370">
        <v>804000</v>
      </c>
      <c r="F10" s="153"/>
      <c r="G10" s="135">
        <v>11100</v>
      </c>
      <c r="H10" s="135"/>
      <c r="I10" s="371">
        <v>22800</v>
      </c>
      <c r="J10" s="141"/>
      <c r="K10" s="133">
        <v>68500</v>
      </c>
      <c r="L10" s="133"/>
      <c r="M10" s="370">
        <v>127000</v>
      </c>
    </row>
    <row r="11" spans="1:13" ht="11.25" customHeight="1" x14ac:dyDescent="0.2">
      <c r="A11" s="146" t="s">
        <v>73</v>
      </c>
      <c r="B11" s="104"/>
      <c r="C11" s="34"/>
      <c r="D11" s="34"/>
      <c r="E11" s="34"/>
      <c r="F11" s="44"/>
      <c r="G11" s="105"/>
      <c r="H11" s="105"/>
      <c r="I11" s="105"/>
      <c r="J11" s="142"/>
      <c r="K11" s="34"/>
      <c r="L11" s="34"/>
      <c r="M11" s="34"/>
    </row>
    <row r="12" spans="1:13" ht="11.25" customHeight="1" x14ac:dyDescent="0.2">
      <c r="A12" s="208" t="s">
        <v>18</v>
      </c>
      <c r="B12" s="122"/>
      <c r="C12" s="156">
        <v>2480</v>
      </c>
      <c r="D12" s="34"/>
      <c r="E12" s="34">
        <v>6810</v>
      </c>
      <c r="F12" s="138"/>
      <c r="G12" s="121">
        <v>613</v>
      </c>
      <c r="H12" s="121"/>
      <c r="I12" s="121">
        <v>2080</v>
      </c>
      <c r="J12" s="142"/>
      <c r="K12" s="156">
        <v>3220</v>
      </c>
      <c r="L12" s="34"/>
      <c r="M12" s="34">
        <v>10200</v>
      </c>
    </row>
    <row r="13" spans="1:13" ht="11.25" customHeight="1" x14ac:dyDescent="0.2">
      <c r="A13" s="208" t="s">
        <v>74</v>
      </c>
      <c r="B13" s="372"/>
      <c r="C13" s="133">
        <v>19900</v>
      </c>
      <c r="D13" s="133"/>
      <c r="E13" s="133">
        <v>54000</v>
      </c>
      <c r="F13" s="373"/>
      <c r="G13" s="133">
        <v>2000</v>
      </c>
      <c r="H13" s="135"/>
      <c r="I13" s="135">
        <v>6530</v>
      </c>
      <c r="J13" s="141"/>
      <c r="K13" s="133">
        <v>12100</v>
      </c>
      <c r="L13" s="133"/>
      <c r="M13" s="133">
        <v>37900</v>
      </c>
    </row>
    <row r="14" spans="1:13" ht="11.25" customHeight="1" x14ac:dyDescent="0.2">
      <c r="A14" s="207" t="s">
        <v>75</v>
      </c>
      <c r="B14" s="147"/>
      <c r="C14" s="164"/>
      <c r="D14" s="34"/>
      <c r="E14" s="34"/>
      <c r="F14" s="148"/>
      <c r="G14" s="39"/>
      <c r="H14" s="39"/>
      <c r="I14" s="39"/>
      <c r="J14" s="142"/>
      <c r="K14" s="164"/>
      <c r="L14" s="34"/>
      <c r="M14" s="34"/>
    </row>
    <row r="15" spans="1:13" ht="11.25" customHeight="1" x14ac:dyDescent="0.2">
      <c r="A15" s="144" t="s">
        <v>76</v>
      </c>
      <c r="B15" s="122"/>
      <c r="C15" s="156">
        <v>9500</v>
      </c>
      <c r="D15" s="34"/>
      <c r="E15" s="34">
        <v>28900</v>
      </c>
      <c r="F15" s="165"/>
      <c r="G15" s="121">
        <v>870</v>
      </c>
      <c r="H15" s="121"/>
      <c r="I15" s="156">
        <v>2800</v>
      </c>
      <c r="J15" s="142"/>
      <c r="K15" s="156">
        <v>5420</v>
      </c>
      <c r="L15" s="156"/>
      <c r="M15" s="34">
        <v>17300</v>
      </c>
    </row>
    <row r="16" spans="1:13" ht="11.25" customHeight="1" x14ac:dyDescent="0.2">
      <c r="A16" s="144" t="s">
        <v>77</v>
      </c>
      <c r="B16" s="372"/>
      <c r="C16" s="133">
        <v>5460</v>
      </c>
      <c r="D16" s="133"/>
      <c r="E16" s="133">
        <v>20300</v>
      </c>
      <c r="F16" s="159"/>
      <c r="G16" s="135">
        <v>649</v>
      </c>
      <c r="H16" s="135"/>
      <c r="I16" s="135">
        <v>2660</v>
      </c>
      <c r="J16" s="141"/>
      <c r="K16" s="133">
        <v>4420</v>
      </c>
      <c r="L16" s="133"/>
      <c r="M16" s="133">
        <v>16900</v>
      </c>
    </row>
    <row r="17" spans="1:13" ht="11.25" customHeight="1" x14ac:dyDescent="0.2">
      <c r="A17" s="211" t="s">
        <v>78</v>
      </c>
      <c r="B17" s="38"/>
      <c r="C17" s="164"/>
      <c r="D17" s="34"/>
      <c r="E17" s="34"/>
      <c r="F17" s="40"/>
      <c r="G17" s="39"/>
      <c r="H17" s="39"/>
      <c r="I17" s="39"/>
      <c r="J17" s="142"/>
      <c r="K17" s="164"/>
      <c r="L17" s="164"/>
      <c r="M17" s="34"/>
    </row>
    <row r="18" spans="1:13" ht="11.25" customHeight="1" x14ac:dyDescent="0.2">
      <c r="A18" s="144" t="s">
        <v>129</v>
      </c>
      <c r="B18" s="122"/>
      <c r="C18" s="166">
        <v>9150</v>
      </c>
      <c r="D18" s="37"/>
      <c r="E18" s="37">
        <v>12300</v>
      </c>
      <c r="F18" s="157"/>
      <c r="G18" s="167">
        <v>973</v>
      </c>
      <c r="H18" s="167"/>
      <c r="I18" s="167">
        <v>1900</v>
      </c>
      <c r="J18" s="142"/>
      <c r="K18" s="166">
        <v>6800</v>
      </c>
      <c r="L18" s="166"/>
      <c r="M18" s="37">
        <v>12500</v>
      </c>
    </row>
    <row r="19" spans="1:13" ht="11.25" customHeight="1" x14ac:dyDescent="0.2">
      <c r="A19" s="209" t="s">
        <v>80</v>
      </c>
      <c r="B19" s="38"/>
      <c r="C19" s="164">
        <v>23000</v>
      </c>
      <c r="D19" s="133"/>
      <c r="E19" s="133">
        <v>30700</v>
      </c>
      <c r="F19" s="40"/>
      <c r="G19" s="39">
        <v>2150</v>
      </c>
      <c r="H19" s="39"/>
      <c r="I19" s="135">
        <v>3580</v>
      </c>
      <c r="J19" s="141"/>
      <c r="K19" s="164">
        <v>13500</v>
      </c>
      <c r="L19" s="164"/>
      <c r="M19" s="133">
        <v>22200</v>
      </c>
    </row>
    <row r="20" spans="1:13" ht="11.25" customHeight="1" x14ac:dyDescent="0.2">
      <c r="A20" s="211" t="s">
        <v>81</v>
      </c>
      <c r="B20" s="147"/>
      <c r="C20" s="164"/>
      <c r="D20" s="34"/>
      <c r="E20" s="34"/>
      <c r="F20" s="148"/>
      <c r="G20" s="39"/>
      <c r="H20" s="39"/>
      <c r="I20" s="39"/>
      <c r="J20" s="142"/>
      <c r="K20" s="164"/>
      <c r="L20" s="164"/>
      <c r="M20" s="34"/>
    </row>
    <row r="21" spans="1:13" ht="11.25" customHeight="1" x14ac:dyDescent="0.2">
      <c r="A21" s="208" t="s">
        <v>82</v>
      </c>
      <c r="B21" s="122"/>
      <c r="C21" s="156">
        <v>13500</v>
      </c>
      <c r="D21" s="176"/>
      <c r="E21" s="34">
        <v>49100</v>
      </c>
      <c r="F21" s="176"/>
      <c r="G21" s="121">
        <v>742</v>
      </c>
      <c r="H21" s="121"/>
      <c r="I21" s="121">
        <v>2740</v>
      </c>
      <c r="J21" s="142"/>
      <c r="K21" s="156">
        <v>4900</v>
      </c>
      <c r="L21" s="156"/>
      <c r="M21" s="34">
        <v>17400</v>
      </c>
    </row>
    <row r="22" spans="1:13" ht="11.25" customHeight="1" x14ac:dyDescent="0.2">
      <c r="A22" s="209" t="s">
        <v>83</v>
      </c>
      <c r="B22" s="372"/>
      <c r="C22" s="133">
        <v>25000</v>
      </c>
      <c r="D22" s="133"/>
      <c r="E22" s="133">
        <v>29600</v>
      </c>
      <c r="F22" s="159"/>
      <c r="G22" s="133">
        <v>3200</v>
      </c>
      <c r="H22" s="135"/>
      <c r="I22" s="135">
        <v>3220</v>
      </c>
      <c r="J22" s="141"/>
      <c r="K22" s="133">
        <v>18600</v>
      </c>
      <c r="L22" s="133"/>
      <c r="M22" s="133">
        <v>21600</v>
      </c>
    </row>
    <row r="23" spans="1:13" ht="11.25" customHeight="1" x14ac:dyDescent="0.2">
      <c r="A23" s="207" t="s">
        <v>84</v>
      </c>
      <c r="B23" s="149"/>
      <c r="C23" s="164"/>
      <c r="D23" s="34"/>
      <c r="E23" s="34"/>
      <c r="F23" s="148"/>
      <c r="G23" s="39"/>
      <c r="H23" s="39"/>
      <c r="I23" s="39"/>
      <c r="J23" s="142"/>
      <c r="K23" s="164"/>
      <c r="L23" s="164"/>
      <c r="M23" s="34"/>
    </row>
    <row r="24" spans="1:13" ht="11.25" customHeight="1" x14ac:dyDescent="0.2">
      <c r="A24" s="208" t="s">
        <v>85</v>
      </c>
      <c r="B24" s="123"/>
      <c r="C24" s="156">
        <v>522</v>
      </c>
      <c r="D24" s="156"/>
      <c r="E24" s="34">
        <v>1900</v>
      </c>
      <c r="F24" s="165"/>
      <c r="G24" s="121">
        <v>51</v>
      </c>
      <c r="H24" s="121"/>
      <c r="I24" s="121">
        <v>242</v>
      </c>
      <c r="J24" s="142"/>
      <c r="K24" s="156">
        <v>236</v>
      </c>
      <c r="L24" s="156"/>
      <c r="M24" s="34">
        <v>1170</v>
      </c>
    </row>
    <row r="25" spans="1:13" ht="11.25" customHeight="1" x14ac:dyDescent="0.2">
      <c r="A25" s="208" t="s">
        <v>86</v>
      </c>
      <c r="B25" s="122"/>
      <c r="C25" s="156">
        <v>44900</v>
      </c>
      <c r="D25" s="156"/>
      <c r="E25" s="133">
        <v>56000</v>
      </c>
      <c r="F25" s="165"/>
      <c r="G25" s="121">
        <v>3330</v>
      </c>
      <c r="H25" s="121"/>
      <c r="I25" s="121">
        <v>5910</v>
      </c>
      <c r="J25" s="141"/>
      <c r="K25" s="156">
        <v>33700</v>
      </c>
      <c r="L25" s="156"/>
      <c r="M25" s="133">
        <v>49800</v>
      </c>
    </row>
    <row r="26" spans="1:13" ht="11.25" customHeight="1" x14ac:dyDescent="0.2">
      <c r="A26" s="208" t="s">
        <v>87</v>
      </c>
      <c r="B26" s="372"/>
      <c r="C26" s="133">
        <v>419</v>
      </c>
      <c r="D26" s="133"/>
      <c r="E26" s="133">
        <v>747</v>
      </c>
      <c r="F26" s="373"/>
      <c r="G26" s="135">
        <v>32</v>
      </c>
      <c r="H26" s="135"/>
      <c r="I26" s="135">
        <v>60</v>
      </c>
      <c r="J26" s="141"/>
      <c r="K26" s="133">
        <v>213</v>
      </c>
      <c r="L26" s="133"/>
      <c r="M26" s="133">
        <v>359</v>
      </c>
    </row>
    <row r="27" spans="1:13" ht="11.25" customHeight="1" x14ac:dyDescent="0.2">
      <c r="A27" s="209" t="s">
        <v>88</v>
      </c>
      <c r="B27" s="372"/>
      <c r="C27" s="160">
        <v>507</v>
      </c>
      <c r="D27" s="160"/>
      <c r="E27" s="160">
        <v>507</v>
      </c>
      <c r="F27" s="159"/>
      <c r="G27" s="213">
        <v>138</v>
      </c>
      <c r="H27" s="213"/>
      <c r="I27" s="213">
        <v>99</v>
      </c>
      <c r="J27" s="141"/>
      <c r="K27" s="160">
        <v>480</v>
      </c>
      <c r="L27" s="160"/>
      <c r="M27" s="160">
        <v>385</v>
      </c>
    </row>
    <row r="28" spans="1:13" ht="11.25" customHeight="1" x14ac:dyDescent="0.2">
      <c r="A28" s="209" t="s">
        <v>89</v>
      </c>
      <c r="B28" s="372"/>
      <c r="C28" s="160">
        <v>1420</v>
      </c>
      <c r="D28" s="160"/>
      <c r="E28" s="160">
        <v>13000</v>
      </c>
      <c r="F28" s="155"/>
      <c r="G28" s="213">
        <v>181</v>
      </c>
      <c r="H28" s="213"/>
      <c r="I28" s="213">
        <v>1140</v>
      </c>
      <c r="J28" s="141"/>
      <c r="K28" s="160">
        <v>1200</v>
      </c>
      <c r="L28" s="160"/>
      <c r="M28" s="160">
        <v>9480</v>
      </c>
    </row>
    <row r="29" spans="1:13" s="13" customFormat="1" ht="11.25" customHeight="1" x14ac:dyDescent="0.2">
      <c r="A29" s="437" t="s">
        <v>130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</row>
    <row r="30" spans="1:13" s="13" customFormat="1" ht="11.25" customHeight="1" x14ac:dyDescent="0.2">
      <c r="A30" s="403" t="s">
        <v>91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</row>
    <row r="31" spans="1:13" ht="11.25" customHeight="1" x14ac:dyDescent="0.2">
      <c r="A31" s="438"/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</row>
    <row r="32" spans="1:13" s="13" customFormat="1" ht="11.25" customHeight="1" x14ac:dyDescent="0.2">
      <c r="A32" s="419" t="s">
        <v>92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6" spans="1:9" ht="11.25" customHeight="1" x14ac:dyDescent="0.2">
      <c r="A36" s="7"/>
    </row>
    <row r="37" spans="1:9" ht="11.25" customHeight="1" x14ac:dyDescent="0.2">
      <c r="G37" s="14"/>
      <c r="H37" s="14"/>
    </row>
    <row r="45" spans="1:9" ht="11.25" customHeight="1" x14ac:dyDescent="0.2">
      <c r="B45" s="4"/>
      <c r="C45" s="4"/>
      <c r="D45" s="18"/>
      <c r="E45" s="4"/>
      <c r="F45" s="18"/>
      <c r="G45" s="4"/>
      <c r="H45" s="4"/>
      <c r="I45" s="4"/>
    </row>
    <row r="46" spans="1:9" ht="11.25" customHeight="1" x14ac:dyDescent="0.2">
      <c r="B46" s="4"/>
      <c r="C46" s="4"/>
      <c r="D46" s="18"/>
      <c r="E46" s="4"/>
      <c r="F46" s="18"/>
      <c r="G46" s="4"/>
      <c r="H46" s="4"/>
      <c r="I46" s="4"/>
    </row>
    <row r="47" spans="1:9" ht="11.25" customHeight="1" x14ac:dyDescent="0.2">
      <c r="B47" s="4"/>
      <c r="C47" s="4"/>
      <c r="D47" s="18"/>
      <c r="E47" s="4"/>
      <c r="F47" s="18"/>
      <c r="G47" s="4"/>
      <c r="H47" s="4"/>
      <c r="I47" s="4"/>
    </row>
    <row r="48" spans="1:9" ht="11.25" customHeight="1" x14ac:dyDescent="0.2">
      <c r="B48" s="4"/>
      <c r="C48" s="4"/>
      <c r="D48" s="18"/>
      <c r="E48" s="4"/>
      <c r="F48" s="18"/>
      <c r="G48" s="4"/>
      <c r="H48" s="4"/>
      <c r="I48" s="4"/>
    </row>
    <row r="49" spans="2:9" ht="11.25" customHeight="1" x14ac:dyDescent="0.2">
      <c r="B49" s="4"/>
      <c r="C49" s="4"/>
      <c r="D49" s="18"/>
      <c r="E49" s="4"/>
      <c r="F49" s="18"/>
      <c r="G49" s="4"/>
      <c r="H49" s="4"/>
      <c r="I49" s="4"/>
    </row>
    <row r="50" spans="2:9" ht="11.25" customHeight="1" x14ac:dyDescent="0.2">
      <c r="B50" s="4"/>
      <c r="C50" s="4"/>
      <c r="D50" s="18"/>
      <c r="E50" s="4"/>
      <c r="F50" s="18"/>
      <c r="G50" s="4"/>
      <c r="H50" s="4"/>
      <c r="I50" s="4"/>
    </row>
    <row r="51" spans="2:9" ht="11.25" customHeight="1" x14ac:dyDescent="0.2">
      <c r="B51" s="4"/>
      <c r="C51" s="4"/>
      <c r="D51" s="18"/>
      <c r="E51" s="4"/>
      <c r="F51" s="18"/>
      <c r="G51" s="4"/>
      <c r="H51" s="4"/>
      <c r="I51" s="4"/>
    </row>
    <row r="52" spans="2:9" ht="11.25" customHeight="1" x14ac:dyDescent="0.2">
      <c r="B52" s="4"/>
      <c r="C52" s="4"/>
      <c r="D52" s="18"/>
      <c r="E52" s="4"/>
      <c r="F52" s="18"/>
      <c r="G52" s="4"/>
      <c r="H52" s="4"/>
      <c r="I52" s="4"/>
    </row>
    <row r="53" spans="2:9" ht="11.25" customHeight="1" x14ac:dyDescent="0.2">
      <c r="B53" s="4"/>
      <c r="C53" s="4"/>
      <c r="D53" s="18"/>
      <c r="E53" s="4"/>
      <c r="F53" s="18"/>
      <c r="G53" s="4"/>
      <c r="H53" s="4"/>
      <c r="I53" s="4"/>
    </row>
    <row r="54" spans="2:9" ht="11.25" customHeight="1" x14ac:dyDescent="0.2">
      <c r="B54" s="4"/>
      <c r="C54" s="4"/>
      <c r="D54" s="18"/>
      <c r="E54" s="4"/>
      <c r="F54" s="18"/>
      <c r="G54" s="4"/>
      <c r="H54" s="4"/>
      <c r="I54" s="4"/>
    </row>
    <row r="55" spans="2:9" ht="11.25" customHeight="1" x14ac:dyDescent="0.2">
      <c r="B55" s="4"/>
      <c r="C55" s="4"/>
      <c r="D55" s="18"/>
      <c r="E55" s="4"/>
      <c r="F55" s="18"/>
      <c r="G55" s="4"/>
      <c r="H55" s="4"/>
      <c r="I55" s="4"/>
    </row>
    <row r="56" spans="2:9" ht="11.25" customHeight="1" x14ac:dyDescent="0.2">
      <c r="B56" s="4"/>
      <c r="C56" s="4"/>
      <c r="D56" s="18"/>
      <c r="E56" s="4"/>
      <c r="F56" s="18"/>
      <c r="G56" s="4"/>
      <c r="H56" s="4"/>
      <c r="I56" s="4"/>
    </row>
    <row r="57" spans="2:9" ht="11.25" customHeight="1" x14ac:dyDescent="0.2">
      <c r="B57" s="4"/>
      <c r="C57" s="4"/>
      <c r="D57" s="18"/>
      <c r="E57" s="4"/>
      <c r="F57" s="18"/>
      <c r="G57" s="4"/>
      <c r="H57" s="4"/>
      <c r="I57" s="4"/>
    </row>
    <row r="58" spans="2:9" ht="11.25" customHeight="1" x14ac:dyDescent="0.2">
      <c r="B58" s="4"/>
      <c r="C58" s="4"/>
      <c r="D58" s="18"/>
      <c r="E58" s="4"/>
      <c r="F58" s="18"/>
      <c r="G58" s="4"/>
      <c r="H58" s="4"/>
      <c r="I58" s="4"/>
    </row>
    <row r="59" spans="2:9" ht="11.25" customHeight="1" x14ac:dyDescent="0.2">
      <c r="B59" s="4"/>
      <c r="C59" s="4"/>
      <c r="D59" s="18"/>
      <c r="E59" s="4"/>
      <c r="F59" s="18"/>
      <c r="G59" s="4"/>
      <c r="H59" s="4"/>
      <c r="I59" s="4"/>
    </row>
    <row r="60" spans="2:9" ht="11.25" customHeight="1" x14ac:dyDescent="0.2">
      <c r="B60" s="4"/>
      <c r="C60" s="4"/>
      <c r="D60" s="18"/>
      <c r="E60" s="4"/>
      <c r="F60" s="18"/>
      <c r="G60" s="4"/>
      <c r="H60" s="4"/>
      <c r="I60" s="4"/>
    </row>
    <row r="61" spans="2:9" ht="11.25" customHeight="1" x14ac:dyDescent="0.2">
      <c r="B61" s="4"/>
      <c r="C61" s="4"/>
      <c r="D61" s="18"/>
      <c r="E61" s="4"/>
      <c r="F61" s="18"/>
      <c r="G61" s="4"/>
      <c r="H61" s="4"/>
      <c r="I61" s="4"/>
    </row>
    <row r="62" spans="2:9" ht="11.25" customHeight="1" x14ac:dyDescent="0.2">
      <c r="B62" s="4"/>
      <c r="C62" s="4"/>
      <c r="D62" s="18"/>
      <c r="E62" s="4"/>
      <c r="F62" s="18"/>
      <c r="G62" s="4"/>
      <c r="H62" s="4"/>
      <c r="I62" s="4"/>
    </row>
    <row r="63" spans="2:9" ht="11.25" customHeight="1" x14ac:dyDescent="0.2">
      <c r="B63" s="4"/>
      <c r="C63" s="4"/>
      <c r="D63" s="18"/>
      <c r="E63" s="4"/>
      <c r="F63" s="18"/>
      <c r="G63" s="4"/>
      <c r="H63" s="4"/>
      <c r="I63" s="4"/>
    </row>
    <row r="64" spans="2:9" ht="11.25" customHeight="1" x14ac:dyDescent="0.2">
      <c r="B64" s="4"/>
      <c r="C64" s="4"/>
      <c r="D64" s="18"/>
      <c r="E64" s="4"/>
      <c r="F64" s="18"/>
      <c r="G64" s="4"/>
      <c r="H64" s="4"/>
      <c r="I64" s="4"/>
    </row>
    <row r="65" spans="2:9" ht="11.25" customHeight="1" x14ac:dyDescent="0.2">
      <c r="B65" s="4"/>
      <c r="C65" s="4"/>
      <c r="D65" s="18"/>
      <c r="E65" s="4"/>
      <c r="F65" s="18"/>
      <c r="G65" s="4"/>
      <c r="H65" s="4"/>
      <c r="I65" s="4"/>
    </row>
    <row r="66" spans="2:9" ht="11.25" customHeight="1" x14ac:dyDescent="0.2">
      <c r="B66" s="4"/>
      <c r="C66" s="4"/>
      <c r="D66" s="18"/>
      <c r="E66" s="4"/>
      <c r="F66" s="18"/>
      <c r="G66" s="4"/>
      <c r="H66" s="4"/>
      <c r="I66" s="4"/>
    </row>
  </sheetData>
  <mergeCells count="13">
    <mergeCell ref="A1:M1"/>
    <mergeCell ref="A2:M2"/>
    <mergeCell ref="A3:M3"/>
    <mergeCell ref="A4:M4"/>
    <mergeCell ref="A5:M5"/>
    <mergeCell ref="A29:M29"/>
    <mergeCell ref="A31:M31"/>
    <mergeCell ref="A32:M32"/>
    <mergeCell ref="K7:M7"/>
    <mergeCell ref="G6:M6"/>
    <mergeCell ref="G7:I7"/>
    <mergeCell ref="C7:E7"/>
    <mergeCell ref="A30:M30"/>
  </mergeCells>
  <printOptions horizontalCentered="1"/>
  <pageMargins left="0.5" right="0.5" top="0.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507ED-FD40-45EA-90EB-DF130027E966}">
  <dimension ref="A1:G46"/>
  <sheetViews>
    <sheetView zoomScaleNormal="100" workbookViewId="0">
      <selection activeCell="J16" sqref="J16"/>
    </sheetView>
  </sheetViews>
  <sheetFormatPr defaultColWidth="9.33203125" defaultRowHeight="11.25" customHeight="1" x14ac:dyDescent="0.2"/>
  <cols>
    <col min="1" max="1" width="36.1640625" style="171" customWidth="1"/>
    <col min="2" max="2" width="1.6640625" style="171" customWidth="1"/>
    <col min="3" max="3" width="12.6640625" style="171" customWidth="1"/>
    <col min="4" max="4" width="1.6640625" style="191" customWidth="1"/>
    <col min="5" max="5" width="10.33203125" style="171" customWidth="1"/>
    <col min="6" max="6" width="1.6640625" style="171" customWidth="1"/>
    <col min="7" max="7" width="17.33203125" style="171" customWidth="1"/>
    <col min="8" max="16384" width="9.33203125" style="152"/>
  </cols>
  <sheetData>
    <row r="1" spans="1:7" ht="11.25" customHeight="1" x14ac:dyDescent="0.2">
      <c r="A1" s="426" t="s">
        <v>131</v>
      </c>
      <c r="B1" s="426"/>
      <c r="C1" s="426"/>
      <c r="D1" s="426"/>
      <c r="E1" s="426"/>
      <c r="F1" s="426"/>
      <c r="G1" s="426"/>
    </row>
    <row r="2" spans="1:7" ht="11.25" customHeight="1" x14ac:dyDescent="0.2">
      <c r="A2" s="426" t="s">
        <v>132</v>
      </c>
      <c r="B2" s="426"/>
      <c r="C2" s="426"/>
      <c r="D2" s="426"/>
      <c r="E2" s="426"/>
      <c r="F2" s="426"/>
      <c r="G2" s="426"/>
    </row>
    <row r="3" spans="1:7" ht="11.25" customHeight="1" x14ac:dyDescent="0.2">
      <c r="A3" s="426"/>
      <c r="B3" s="426"/>
      <c r="C3" s="426"/>
      <c r="D3" s="426"/>
      <c r="E3" s="426"/>
      <c r="F3" s="426"/>
      <c r="G3" s="426"/>
    </row>
    <row r="4" spans="1:7" ht="11.25" customHeight="1" x14ac:dyDescent="0.2">
      <c r="A4" s="426" t="s">
        <v>95</v>
      </c>
      <c r="B4" s="426"/>
      <c r="C4" s="426"/>
      <c r="D4" s="426"/>
      <c r="E4" s="426"/>
      <c r="F4" s="426"/>
      <c r="G4" s="426"/>
    </row>
    <row r="5" spans="1:7" ht="11.25" customHeight="1" x14ac:dyDescent="0.2">
      <c r="A5" s="426"/>
      <c r="B5" s="426"/>
      <c r="C5" s="426"/>
      <c r="D5" s="426"/>
      <c r="E5" s="426"/>
      <c r="F5" s="426"/>
      <c r="G5" s="426"/>
    </row>
    <row r="6" spans="1:7" ht="11.25" customHeight="1" x14ac:dyDescent="0.2">
      <c r="A6" s="374"/>
      <c r="B6" s="374"/>
      <c r="C6" s="375"/>
      <c r="D6" s="376"/>
      <c r="E6" s="444" t="s">
        <v>4</v>
      </c>
      <c r="F6" s="444"/>
      <c r="G6" s="444"/>
    </row>
    <row r="7" spans="1:7" ht="11.25" customHeight="1" x14ac:dyDescent="0.2">
      <c r="A7" s="272" t="s">
        <v>98</v>
      </c>
      <c r="B7" s="190"/>
      <c r="C7" s="272" t="s">
        <v>3</v>
      </c>
      <c r="D7" s="377"/>
      <c r="E7" s="272" t="s">
        <v>8</v>
      </c>
      <c r="F7" s="272"/>
      <c r="G7" s="272" t="s">
        <v>133</v>
      </c>
    </row>
    <row r="8" spans="1:7" ht="11.25" customHeight="1" x14ac:dyDescent="0.2">
      <c r="A8" s="173" t="s">
        <v>134</v>
      </c>
      <c r="B8" s="75"/>
      <c r="C8" s="182"/>
      <c r="D8" s="183"/>
      <c r="E8" s="184"/>
      <c r="F8" s="184"/>
      <c r="G8" s="184"/>
    </row>
    <row r="9" spans="1:7" ht="11.25" customHeight="1" x14ac:dyDescent="0.2">
      <c r="A9" s="185" t="s">
        <v>109</v>
      </c>
      <c r="B9" s="75"/>
      <c r="C9" s="34">
        <v>63300</v>
      </c>
      <c r="D9" s="43"/>
      <c r="E9" s="74" t="s">
        <v>101</v>
      </c>
      <c r="F9" s="74"/>
      <c r="G9" s="74" t="s">
        <v>101</v>
      </c>
    </row>
    <row r="10" spans="1:7" ht="11.25" customHeight="1" x14ac:dyDescent="0.2">
      <c r="A10" s="185" t="s">
        <v>110</v>
      </c>
      <c r="B10" s="75"/>
      <c r="C10" s="34">
        <v>40000</v>
      </c>
      <c r="D10" s="43"/>
      <c r="E10" s="74" t="s">
        <v>101</v>
      </c>
      <c r="F10" s="74"/>
      <c r="G10" s="74" t="s">
        <v>101</v>
      </c>
    </row>
    <row r="11" spans="1:7" ht="11.25" customHeight="1" x14ac:dyDescent="0.2">
      <c r="A11" s="185" t="s">
        <v>100</v>
      </c>
      <c r="B11" s="75"/>
      <c r="C11" s="34">
        <v>287000</v>
      </c>
      <c r="D11" s="43"/>
      <c r="E11" s="34">
        <v>4490</v>
      </c>
      <c r="F11" s="74"/>
      <c r="G11" s="34">
        <v>26800</v>
      </c>
    </row>
    <row r="12" spans="1:7" ht="11.25" customHeight="1" x14ac:dyDescent="0.2">
      <c r="A12" s="185" t="s">
        <v>102</v>
      </c>
      <c r="B12" s="75"/>
      <c r="C12" s="74" t="s">
        <v>101</v>
      </c>
      <c r="D12" s="43"/>
      <c r="E12" s="34">
        <v>1580</v>
      </c>
      <c r="F12" s="74"/>
      <c r="G12" s="34">
        <v>1580</v>
      </c>
    </row>
    <row r="13" spans="1:7" ht="11.25" customHeight="1" x14ac:dyDescent="0.2">
      <c r="A13" s="185" t="s">
        <v>135</v>
      </c>
      <c r="B13" s="75"/>
      <c r="C13" s="34">
        <v>15700</v>
      </c>
      <c r="D13" s="43"/>
      <c r="E13" s="74" t="s">
        <v>101</v>
      </c>
      <c r="F13" s="74"/>
      <c r="G13" s="74" t="s">
        <v>101</v>
      </c>
    </row>
    <row r="14" spans="1:7" ht="11.25" customHeight="1" x14ac:dyDescent="0.2">
      <c r="A14" s="185" t="s">
        <v>103</v>
      </c>
      <c r="B14" s="75"/>
      <c r="C14" s="34">
        <v>21100</v>
      </c>
      <c r="D14" s="43"/>
      <c r="E14" s="74" t="s">
        <v>101</v>
      </c>
      <c r="F14" s="74"/>
      <c r="G14" s="74" t="s">
        <v>101</v>
      </c>
    </row>
    <row r="15" spans="1:7" ht="11.25" customHeight="1" x14ac:dyDescent="0.2">
      <c r="A15" s="185" t="s">
        <v>136</v>
      </c>
      <c r="B15" s="75"/>
      <c r="C15" s="34">
        <v>5290</v>
      </c>
      <c r="D15" s="43"/>
      <c r="E15" s="74" t="s">
        <v>101</v>
      </c>
      <c r="F15" s="74"/>
      <c r="G15" s="74" t="s">
        <v>101</v>
      </c>
    </row>
    <row r="16" spans="1:7" ht="11.25" customHeight="1" x14ac:dyDescent="0.2">
      <c r="A16" s="185" t="s">
        <v>120</v>
      </c>
      <c r="B16" s="75"/>
      <c r="C16" s="34">
        <v>38400</v>
      </c>
      <c r="D16" s="278"/>
      <c r="E16" s="34">
        <v>3780</v>
      </c>
      <c r="F16" s="74"/>
      <c r="G16" s="34">
        <v>11100</v>
      </c>
    </row>
    <row r="17" spans="1:7" ht="11.25" customHeight="1" x14ac:dyDescent="0.2">
      <c r="A17" s="185" t="s">
        <v>113</v>
      </c>
      <c r="B17" s="75"/>
      <c r="C17" s="34">
        <v>56500</v>
      </c>
      <c r="D17" s="278"/>
      <c r="E17" s="74" t="s">
        <v>101</v>
      </c>
      <c r="F17" s="74"/>
      <c r="G17" s="34">
        <v>15500</v>
      </c>
    </row>
    <row r="18" spans="1:7" ht="11.25" customHeight="1" x14ac:dyDescent="0.2">
      <c r="A18" s="185" t="s">
        <v>106</v>
      </c>
      <c r="B18" s="186"/>
      <c r="C18" s="34">
        <v>120</v>
      </c>
      <c r="D18" s="43"/>
      <c r="E18" s="34">
        <v>1300</v>
      </c>
      <c r="F18" s="74"/>
      <c r="G18" s="34">
        <v>1300</v>
      </c>
    </row>
    <row r="19" spans="1:7" ht="11.25" customHeight="1" x14ac:dyDescent="0.2">
      <c r="A19" s="185" t="s">
        <v>116</v>
      </c>
      <c r="B19" s="186"/>
      <c r="C19" s="34">
        <v>18400</v>
      </c>
      <c r="D19" s="43"/>
      <c r="E19" s="74" t="s">
        <v>101</v>
      </c>
      <c r="F19" s="74"/>
      <c r="G19" s="34">
        <v>12300</v>
      </c>
    </row>
    <row r="20" spans="1:7" ht="11.25" customHeight="1" x14ac:dyDescent="0.2">
      <c r="A20" s="185" t="s">
        <v>122</v>
      </c>
      <c r="B20" s="75"/>
      <c r="C20" s="34">
        <v>31</v>
      </c>
      <c r="D20" s="43"/>
      <c r="E20" s="34">
        <v>5</v>
      </c>
      <c r="F20" s="74"/>
      <c r="G20" s="34">
        <v>20</v>
      </c>
    </row>
    <row r="21" spans="1:7" ht="11.25" customHeight="1" x14ac:dyDescent="0.2">
      <c r="A21" s="378" t="s">
        <v>107</v>
      </c>
      <c r="B21" s="75"/>
      <c r="C21" s="187">
        <v>546000</v>
      </c>
      <c r="D21" s="188"/>
      <c r="E21" s="187">
        <v>11100</v>
      </c>
      <c r="F21" s="187"/>
      <c r="G21" s="187">
        <v>68500</v>
      </c>
    </row>
    <row r="22" spans="1:7" ht="11.25" customHeight="1" x14ac:dyDescent="0.2">
      <c r="A22" s="379" t="s">
        <v>108</v>
      </c>
      <c r="B22" s="75"/>
      <c r="C22" s="37"/>
      <c r="D22" s="33"/>
      <c r="E22" s="43"/>
      <c r="F22" s="43"/>
      <c r="G22" s="43"/>
    </row>
    <row r="23" spans="1:7" ht="11.25" customHeight="1" x14ac:dyDescent="0.2">
      <c r="A23" s="174" t="s">
        <v>100</v>
      </c>
      <c r="B23" s="75"/>
      <c r="C23" s="34">
        <v>962</v>
      </c>
      <c r="D23" s="43"/>
      <c r="E23" s="34">
        <v>45</v>
      </c>
      <c r="F23" s="36"/>
      <c r="G23" s="34">
        <v>573</v>
      </c>
    </row>
    <row r="24" spans="1:7" ht="11.25" customHeight="1" x14ac:dyDescent="0.2">
      <c r="A24" s="174" t="s">
        <v>112</v>
      </c>
      <c r="B24" s="75"/>
      <c r="C24" s="34">
        <v>297</v>
      </c>
      <c r="D24" s="43"/>
      <c r="E24" s="34">
        <v>13</v>
      </c>
      <c r="F24" s="36"/>
      <c r="G24" s="34">
        <v>33</v>
      </c>
    </row>
    <row r="25" spans="1:7" ht="11.25" customHeight="1" x14ac:dyDescent="0.2">
      <c r="A25" s="174" t="s">
        <v>104</v>
      </c>
      <c r="B25" s="75"/>
      <c r="C25" s="34">
        <v>833</v>
      </c>
      <c r="D25" s="43"/>
      <c r="E25" s="34">
        <v>549</v>
      </c>
      <c r="F25" s="36"/>
      <c r="G25" s="34">
        <v>2580</v>
      </c>
    </row>
    <row r="26" spans="1:7" ht="11.25" customHeight="1" x14ac:dyDescent="0.2">
      <c r="A26" s="174" t="s">
        <v>137</v>
      </c>
      <c r="B26" s="75"/>
      <c r="C26" s="34">
        <v>387</v>
      </c>
      <c r="D26" s="278"/>
      <c r="E26" s="34">
        <v>6</v>
      </c>
      <c r="F26" s="74"/>
      <c r="G26" s="34">
        <v>31</v>
      </c>
    </row>
    <row r="27" spans="1:7" ht="11.25" customHeight="1" x14ac:dyDescent="0.2">
      <c r="A27" s="378" t="s">
        <v>107</v>
      </c>
      <c r="B27" s="75"/>
      <c r="C27" s="178">
        <v>2480</v>
      </c>
      <c r="D27" s="179"/>
      <c r="E27" s="178">
        <v>613</v>
      </c>
      <c r="F27" s="180"/>
      <c r="G27" s="178">
        <v>3220</v>
      </c>
    </row>
    <row r="28" spans="1:7" ht="11.25" customHeight="1" x14ac:dyDescent="0.2">
      <c r="A28" s="379" t="s">
        <v>118</v>
      </c>
      <c r="B28" s="75"/>
      <c r="C28" s="37"/>
      <c r="D28" s="33"/>
      <c r="E28" s="33"/>
      <c r="F28" s="33"/>
      <c r="G28" s="33"/>
    </row>
    <row r="29" spans="1:7" ht="11.1" customHeight="1" x14ac:dyDescent="0.2">
      <c r="A29" s="174" t="s">
        <v>109</v>
      </c>
      <c r="B29" s="139"/>
      <c r="C29" s="34">
        <v>503</v>
      </c>
      <c r="D29" s="189"/>
      <c r="E29" s="74" t="s">
        <v>101</v>
      </c>
      <c r="F29" s="36"/>
      <c r="G29" s="34">
        <v>20</v>
      </c>
    </row>
    <row r="30" spans="1:7" ht="11.1" customHeight="1" x14ac:dyDescent="0.2">
      <c r="A30" s="174" t="s">
        <v>111</v>
      </c>
      <c r="B30" s="139"/>
      <c r="C30" s="34">
        <v>284</v>
      </c>
      <c r="D30" s="278"/>
      <c r="E30" s="37">
        <v>16</v>
      </c>
      <c r="F30" s="36"/>
      <c r="G30" s="37">
        <v>100</v>
      </c>
    </row>
    <row r="31" spans="1:7" ht="11.25" customHeight="1" x14ac:dyDescent="0.2">
      <c r="A31" s="174" t="s">
        <v>100</v>
      </c>
      <c r="B31" s="75"/>
      <c r="C31" s="34">
        <v>3290</v>
      </c>
      <c r="D31" s="33"/>
      <c r="E31" s="34">
        <v>265</v>
      </c>
      <c r="F31" s="37"/>
      <c r="G31" s="34">
        <v>1910</v>
      </c>
    </row>
    <row r="32" spans="1:7" ht="11.25" customHeight="1" x14ac:dyDescent="0.2">
      <c r="A32" s="174" t="s">
        <v>102</v>
      </c>
      <c r="B32" s="75"/>
      <c r="C32" s="34">
        <v>232</v>
      </c>
      <c r="D32" s="33"/>
      <c r="E32" s="34">
        <v>23</v>
      </c>
      <c r="F32" s="37"/>
      <c r="G32" s="34">
        <v>132</v>
      </c>
    </row>
    <row r="33" spans="1:7" ht="11.25" customHeight="1" x14ac:dyDescent="0.2">
      <c r="A33" s="174" t="s">
        <v>138</v>
      </c>
      <c r="B33" s="75"/>
      <c r="C33" s="34">
        <v>253</v>
      </c>
      <c r="D33" s="33"/>
      <c r="E33" s="74" t="s">
        <v>101</v>
      </c>
      <c r="F33" s="37"/>
      <c r="G33" s="34">
        <v>94</v>
      </c>
    </row>
    <row r="34" spans="1:7" ht="11.25" customHeight="1" x14ac:dyDescent="0.2">
      <c r="A34" s="174" t="s">
        <v>103</v>
      </c>
      <c r="B34" s="75"/>
      <c r="C34" s="34">
        <v>201</v>
      </c>
      <c r="D34" s="33"/>
      <c r="E34" s="241" t="s">
        <v>105</v>
      </c>
      <c r="F34" s="37"/>
      <c r="G34" s="34">
        <v>111</v>
      </c>
    </row>
    <row r="35" spans="1:7" ht="11.25" customHeight="1" x14ac:dyDescent="0.2">
      <c r="A35" s="174" t="s">
        <v>112</v>
      </c>
      <c r="B35" s="139"/>
      <c r="C35" s="34">
        <v>385</v>
      </c>
      <c r="D35" s="33"/>
      <c r="E35" s="34">
        <v>14</v>
      </c>
      <c r="F35" s="37"/>
      <c r="G35" s="34">
        <v>277</v>
      </c>
    </row>
    <row r="36" spans="1:7" ht="11.25" customHeight="1" x14ac:dyDescent="0.2">
      <c r="A36" s="174" t="s">
        <v>104</v>
      </c>
      <c r="B36" s="75"/>
      <c r="C36" s="34">
        <v>38500</v>
      </c>
      <c r="D36" s="33"/>
      <c r="E36" s="34">
        <v>2900</v>
      </c>
      <c r="F36" s="34"/>
      <c r="G36" s="34">
        <v>30100</v>
      </c>
    </row>
    <row r="37" spans="1:7" ht="11.25" customHeight="1" x14ac:dyDescent="0.2">
      <c r="A37" s="242" t="s">
        <v>106</v>
      </c>
      <c r="B37" s="75"/>
      <c r="C37" s="34">
        <v>14</v>
      </c>
      <c r="D37" s="33"/>
      <c r="E37" s="34">
        <v>44</v>
      </c>
      <c r="F37" s="34"/>
      <c r="G37" s="34">
        <v>246</v>
      </c>
    </row>
    <row r="38" spans="1:7" ht="11.25" customHeight="1" x14ac:dyDescent="0.2">
      <c r="A38" s="242" t="s">
        <v>139</v>
      </c>
      <c r="B38" s="75"/>
      <c r="C38" s="34">
        <v>218</v>
      </c>
      <c r="D38" s="33"/>
      <c r="E38" s="34">
        <v>6</v>
      </c>
      <c r="F38" s="34"/>
      <c r="G38" s="34">
        <v>142</v>
      </c>
    </row>
    <row r="39" spans="1:7" ht="11.25" customHeight="1" x14ac:dyDescent="0.2">
      <c r="A39" s="181" t="s">
        <v>137</v>
      </c>
      <c r="B39" s="75"/>
      <c r="C39" s="37">
        <v>993</v>
      </c>
      <c r="D39" s="278"/>
      <c r="E39" s="34">
        <v>61</v>
      </c>
      <c r="F39" s="278"/>
      <c r="G39" s="34">
        <v>621</v>
      </c>
    </row>
    <row r="40" spans="1:7" ht="11.25" customHeight="1" x14ac:dyDescent="0.2">
      <c r="A40" s="378" t="s">
        <v>107</v>
      </c>
      <c r="B40" s="190"/>
      <c r="C40" s="133">
        <v>44900</v>
      </c>
      <c r="D40" s="133"/>
      <c r="E40" s="133">
        <v>3330</v>
      </c>
      <c r="F40" s="133"/>
      <c r="G40" s="133">
        <v>33700</v>
      </c>
    </row>
    <row r="41" spans="1:7" ht="11.25" customHeight="1" x14ac:dyDescent="0.2">
      <c r="A41" s="445" t="s">
        <v>123</v>
      </c>
      <c r="B41" s="445"/>
      <c r="C41" s="445"/>
      <c r="D41" s="445"/>
      <c r="E41" s="445"/>
      <c r="F41" s="445"/>
      <c r="G41" s="445"/>
    </row>
    <row r="42" spans="1:7" s="177" customFormat="1" ht="11.25" customHeight="1" x14ac:dyDescent="0.2">
      <c r="A42" s="446" t="s">
        <v>63</v>
      </c>
      <c r="B42" s="446"/>
      <c r="C42" s="446"/>
      <c r="D42" s="446"/>
      <c r="E42" s="446"/>
      <c r="F42" s="446"/>
      <c r="G42" s="446"/>
    </row>
    <row r="43" spans="1:7" s="177" customFormat="1" ht="11.25" customHeight="1" x14ac:dyDescent="0.2">
      <c r="A43" s="443" t="s">
        <v>27</v>
      </c>
      <c r="B43" s="443"/>
      <c r="C43" s="443"/>
      <c r="D43" s="443"/>
      <c r="E43" s="443"/>
      <c r="F43" s="443"/>
      <c r="G43" s="443"/>
    </row>
    <row r="44" spans="1:7" s="177" customFormat="1" ht="11.25" customHeight="1" x14ac:dyDescent="0.2">
      <c r="A44" s="443" t="s">
        <v>140</v>
      </c>
      <c r="B44" s="443"/>
      <c r="C44" s="443"/>
      <c r="D44" s="443"/>
      <c r="E44" s="443"/>
      <c r="F44" s="443"/>
      <c r="G44" s="443"/>
    </row>
    <row r="45" spans="1:7" s="177" customFormat="1" ht="11.25" customHeight="1" x14ac:dyDescent="0.2">
      <c r="A45" s="443"/>
      <c r="B45" s="443"/>
      <c r="C45" s="443"/>
      <c r="D45" s="443"/>
      <c r="E45" s="443"/>
      <c r="F45" s="443"/>
      <c r="G45" s="443"/>
    </row>
    <row r="46" spans="1:7" ht="11.25" customHeight="1" x14ac:dyDescent="0.2">
      <c r="A46" s="443" t="s">
        <v>92</v>
      </c>
      <c r="B46" s="443"/>
      <c r="C46" s="443"/>
      <c r="D46" s="443"/>
      <c r="E46" s="443"/>
      <c r="F46" s="443"/>
      <c r="G46" s="443"/>
    </row>
  </sheetData>
  <mergeCells count="12">
    <mergeCell ref="A46:G46"/>
    <mergeCell ref="A1:G1"/>
    <mergeCell ref="A2:G2"/>
    <mergeCell ref="A3:G3"/>
    <mergeCell ref="A4:G4"/>
    <mergeCell ref="A5:G5"/>
    <mergeCell ref="E6:G6"/>
    <mergeCell ref="A41:G41"/>
    <mergeCell ref="A42:G42"/>
    <mergeCell ref="A43:G43"/>
    <mergeCell ref="A45:G45"/>
    <mergeCell ref="A44:G44"/>
  </mergeCells>
  <printOptions horizontalCentered="1"/>
  <pageMargins left="0.5" right="0.5" top="0.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E1FDC-2B66-456F-A25D-1778673D8748}">
  <dimension ref="A1:K38"/>
  <sheetViews>
    <sheetView zoomScaleNormal="100" workbookViewId="0">
      <selection activeCell="N15" sqref="N15"/>
    </sheetView>
  </sheetViews>
  <sheetFormatPr defaultColWidth="9.33203125" defaultRowHeight="11.25" customHeight="1" x14ac:dyDescent="0.2"/>
  <cols>
    <col min="1" max="1" width="31.83203125" style="68" customWidth="1"/>
    <col min="2" max="2" width="1.83203125" style="68" customWidth="1"/>
    <col min="3" max="3" width="10.83203125" style="68" customWidth="1"/>
    <col min="4" max="4" width="1.83203125" style="68" customWidth="1"/>
    <col min="5" max="5" width="11.1640625" style="68" customWidth="1"/>
    <col min="6" max="6" width="1.83203125" style="68" customWidth="1"/>
    <col min="7" max="7" width="10.83203125" style="68" customWidth="1"/>
    <col min="8" max="8" width="1.83203125" style="68" customWidth="1"/>
    <col min="9" max="9" width="12.83203125" style="68" customWidth="1"/>
    <col min="10" max="10" width="9.33203125" style="215"/>
    <col min="11" max="11" width="12.33203125" customWidth="1"/>
  </cols>
  <sheetData>
    <row r="1" spans="1:11" ht="11.25" customHeight="1" x14ac:dyDescent="0.2">
      <c r="A1" s="426" t="s">
        <v>141</v>
      </c>
      <c r="B1" s="426"/>
      <c r="C1" s="426"/>
      <c r="D1" s="426"/>
      <c r="E1" s="426"/>
      <c r="F1" s="426"/>
      <c r="G1" s="426"/>
      <c r="H1" s="426"/>
      <c r="I1" s="426"/>
    </row>
    <row r="2" spans="1:11" ht="11.25" customHeight="1" x14ac:dyDescent="0.2">
      <c r="A2" s="452" t="s">
        <v>142</v>
      </c>
      <c r="B2" s="453"/>
      <c r="C2" s="453"/>
      <c r="D2" s="453"/>
      <c r="E2" s="453"/>
      <c r="F2" s="453"/>
      <c r="G2" s="453"/>
      <c r="H2" s="453"/>
      <c r="I2" s="453"/>
    </row>
    <row r="3" spans="1:11" ht="11.25" customHeight="1" x14ac:dyDescent="0.2">
      <c r="A3" s="454"/>
      <c r="B3" s="455"/>
      <c r="C3" s="455"/>
      <c r="D3" s="455"/>
      <c r="E3" s="455"/>
      <c r="F3" s="455"/>
      <c r="G3" s="455"/>
      <c r="H3" s="455"/>
      <c r="I3" s="455"/>
    </row>
    <row r="4" spans="1:11" ht="11.25" customHeight="1" x14ac:dyDescent="0.2">
      <c r="A4" s="70"/>
      <c r="B4" s="70"/>
      <c r="C4" s="456" t="s">
        <v>143</v>
      </c>
      <c r="D4" s="456"/>
      <c r="E4" s="456"/>
      <c r="F4" s="280"/>
      <c r="G4" s="457" t="s">
        <v>144</v>
      </c>
      <c r="H4" s="458"/>
      <c r="I4" s="458"/>
    </row>
    <row r="5" spans="1:11" ht="11.25" customHeight="1" x14ac:dyDescent="0.2">
      <c r="A5" s="70"/>
      <c r="B5" s="70"/>
      <c r="C5" s="380" t="s">
        <v>145</v>
      </c>
      <c r="D5" s="381"/>
      <c r="E5" s="381" t="s">
        <v>146</v>
      </c>
      <c r="F5" s="279"/>
      <c r="G5" s="459" t="s">
        <v>147</v>
      </c>
      <c r="H5" s="439"/>
      <c r="I5" s="439"/>
    </row>
    <row r="6" spans="1:11" ht="11.25" customHeight="1" x14ac:dyDescent="0.2">
      <c r="A6" s="281" t="s">
        <v>38</v>
      </c>
      <c r="B6" s="124"/>
      <c r="C6" s="267" t="s">
        <v>148</v>
      </c>
      <c r="D6" s="281"/>
      <c r="E6" s="281" t="s">
        <v>148</v>
      </c>
      <c r="F6" s="281"/>
      <c r="G6" s="281" t="s">
        <v>148</v>
      </c>
      <c r="H6" s="281"/>
      <c r="I6" s="281" t="s">
        <v>149</v>
      </c>
    </row>
    <row r="7" spans="1:11" ht="11.25" customHeight="1" x14ac:dyDescent="0.2">
      <c r="A7" s="125" t="s">
        <v>42</v>
      </c>
      <c r="B7" s="71"/>
      <c r="C7" s="79"/>
      <c r="D7" s="54"/>
      <c r="E7" s="53"/>
      <c r="F7" s="54"/>
      <c r="G7" s="55"/>
      <c r="H7" s="54"/>
      <c r="I7" s="54"/>
    </row>
    <row r="8" spans="1:11" ht="11.25" customHeight="1" x14ac:dyDescent="0.2">
      <c r="A8" s="382" t="s">
        <v>8</v>
      </c>
      <c r="B8"/>
      <c r="C8" s="91">
        <f t="shared" ref="C8:C22" si="0">E8-G8</f>
        <v>7.7503816893614186</v>
      </c>
      <c r="D8"/>
      <c r="E8" s="53">
        <v>99.403999999999996</v>
      </c>
      <c r="F8"/>
      <c r="G8" s="55">
        <f t="shared" ref="G8:G22" si="1">I8/22.0462</f>
        <v>91.653618310638578</v>
      </c>
      <c r="H8"/>
      <c r="I8" s="53">
        <v>2020.614</v>
      </c>
    </row>
    <row r="9" spans="1:11" ht="11.25" customHeight="1" x14ac:dyDescent="0.2">
      <c r="A9" s="382" t="s">
        <v>43</v>
      </c>
      <c r="B9"/>
      <c r="C9" s="91">
        <f t="shared" si="0"/>
        <v>7.7503721094791871</v>
      </c>
      <c r="D9"/>
      <c r="E9" s="53">
        <v>105.828</v>
      </c>
      <c r="F9"/>
      <c r="G9" s="55">
        <f t="shared" si="1"/>
        <v>98.077627890520816</v>
      </c>
      <c r="H9"/>
      <c r="I9" s="53">
        <v>2162.239</v>
      </c>
    </row>
    <row r="10" spans="1:11" ht="11.25" customHeight="1" x14ac:dyDescent="0.2">
      <c r="A10" s="382" t="s">
        <v>44</v>
      </c>
      <c r="B10"/>
      <c r="C10" s="91">
        <f t="shared" si="0"/>
        <v>7.8251245747566571</v>
      </c>
      <c r="D10"/>
      <c r="E10" s="53">
        <v>116.997</v>
      </c>
      <c r="F10"/>
      <c r="G10" s="55">
        <f t="shared" si="1"/>
        <v>109.17187542524334</v>
      </c>
      <c r="H10"/>
      <c r="I10" s="53">
        <v>2406.8249999999998</v>
      </c>
    </row>
    <row r="11" spans="1:11" ht="11.25" customHeight="1" x14ac:dyDescent="0.2">
      <c r="A11" s="382" t="s">
        <v>45</v>
      </c>
      <c r="B11"/>
      <c r="C11" s="91">
        <f t="shared" si="0"/>
        <v>8.0000575427964975</v>
      </c>
      <c r="D11"/>
      <c r="E11" s="53">
        <v>119.15300000000001</v>
      </c>
      <c r="F11"/>
      <c r="G11" s="55">
        <f t="shared" si="1"/>
        <v>111.15294245720351</v>
      </c>
      <c r="H11"/>
      <c r="I11" s="53">
        <v>2450.5</v>
      </c>
    </row>
    <row r="12" spans="1:11" ht="11.25" customHeight="1" x14ac:dyDescent="0.2">
      <c r="A12" s="382" t="s">
        <v>46</v>
      </c>
      <c r="B12"/>
      <c r="C12" s="91">
        <f t="shared" si="0"/>
        <v>8.0002499931960926</v>
      </c>
      <c r="D12"/>
      <c r="E12" s="53">
        <v>118.747</v>
      </c>
      <c r="F12"/>
      <c r="G12" s="55">
        <f t="shared" si="1"/>
        <v>110.74675000680391</v>
      </c>
      <c r="H12"/>
      <c r="I12" s="53">
        <v>2441.5450000000001</v>
      </c>
    </row>
    <row r="13" spans="1:11" ht="11.25" customHeight="1" x14ac:dyDescent="0.2">
      <c r="A13" s="382" t="s">
        <v>47</v>
      </c>
      <c r="B13"/>
      <c r="C13" s="91">
        <f t="shared" si="0"/>
        <v>7.9997545608766956</v>
      </c>
      <c r="D13" s="77"/>
      <c r="E13" s="76">
        <v>129.095</v>
      </c>
      <c r="F13" s="77"/>
      <c r="G13" s="78">
        <f t="shared" si="1"/>
        <v>121.0952454391233</v>
      </c>
      <c r="H13" s="77"/>
      <c r="I13" s="53">
        <v>2669.69</v>
      </c>
    </row>
    <row r="14" spans="1:11" ht="11.25" customHeight="1" x14ac:dyDescent="0.2">
      <c r="A14" s="382" t="s">
        <v>6</v>
      </c>
      <c r="B14"/>
      <c r="C14" s="91">
        <f t="shared" si="0"/>
        <v>7.9042593281381954</v>
      </c>
      <c r="D14" s="77"/>
      <c r="E14" s="76">
        <v>134.11000000000001</v>
      </c>
      <c r="F14" s="77"/>
      <c r="G14" s="78">
        <f t="shared" si="1"/>
        <v>126.20574067186182</v>
      </c>
      <c r="H14" s="77"/>
      <c r="I14" s="53">
        <v>2782.357</v>
      </c>
      <c r="K14" s="83"/>
    </row>
    <row r="15" spans="1:11" ht="11.25" customHeight="1" x14ac:dyDescent="0.2">
      <c r="A15" s="264" t="s">
        <v>48</v>
      </c>
      <c r="B15" s="99"/>
      <c r="C15" s="100">
        <f t="shared" si="0"/>
        <v>8.0775144015748737</v>
      </c>
      <c r="D15" s="101"/>
      <c r="E15" s="101">
        <v>110.79</v>
      </c>
      <c r="F15" s="101"/>
      <c r="G15" s="101">
        <f t="shared" si="1"/>
        <v>102.71248559842513</v>
      </c>
      <c r="H15" s="101"/>
      <c r="I15" s="101">
        <v>2264.42</v>
      </c>
    </row>
    <row r="16" spans="1:11" ht="11.25" customHeight="1" x14ac:dyDescent="0.2">
      <c r="A16" s="125" t="s">
        <v>49</v>
      </c>
      <c r="B16" s="81"/>
      <c r="C16" s="93"/>
      <c r="D16" s="82"/>
      <c r="E16" s="76"/>
      <c r="F16" s="82"/>
      <c r="G16" s="78"/>
      <c r="H16" s="82"/>
      <c r="I16" s="82"/>
    </row>
    <row r="17" spans="1:10" ht="11.25" customHeight="1" x14ac:dyDescent="0.2">
      <c r="A17" s="383" t="s">
        <v>50</v>
      </c>
      <c r="B17" s="81"/>
      <c r="C17" s="92">
        <f t="shared" si="0"/>
        <v>7.7496479121118256</v>
      </c>
      <c r="D17" s="82"/>
      <c r="E17" s="83">
        <v>130.56899999999999</v>
      </c>
      <c r="F17" s="84"/>
      <c r="G17" s="85">
        <f t="shared" si="1"/>
        <v>122.81935208788816</v>
      </c>
      <c r="H17" s="84"/>
      <c r="I17" s="84">
        <v>2707.7</v>
      </c>
    </row>
    <row r="18" spans="1:10" ht="11.25" customHeight="1" x14ac:dyDescent="0.2">
      <c r="A18" s="384" t="s">
        <v>51</v>
      </c>
      <c r="B18" s="99"/>
      <c r="C18" s="93">
        <f t="shared" si="0"/>
        <v>7.7373930836153164</v>
      </c>
      <c r="D18" s="107"/>
      <c r="E18" s="83">
        <v>132.167</v>
      </c>
      <c r="F18" s="107"/>
      <c r="G18" s="85">
        <f t="shared" si="1"/>
        <v>124.42960691638469</v>
      </c>
      <c r="H18" s="107"/>
      <c r="I18" s="84">
        <v>2743.2</v>
      </c>
    </row>
    <row r="19" spans="1:10" ht="11.25" customHeight="1" x14ac:dyDescent="0.2">
      <c r="A19" s="384" t="s">
        <v>52</v>
      </c>
      <c r="C19" s="93">
        <f t="shared" si="0"/>
        <v>7.4996447188177626</v>
      </c>
      <c r="D19" s="143"/>
      <c r="E19" s="83">
        <v>134.12700000000001</v>
      </c>
      <c r="F19" s="143"/>
      <c r="G19" s="85">
        <f t="shared" si="1"/>
        <v>126.62735528118225</v>
      </c>
      <c r="H19" s="143"/>
      <c r="I19" s="84">
        <v>2791.652</v>
      </c>
    </row>
    <row r="20" spans="1:10" ht="11.25" customHeight="1" x14ac:dyDescent="0.2">
      <c r="A20" s="384" t="s">
        <v>53</v>
      </c>
      <c r="C20" s="93">
        <f t="shared" ref="C20" si="2">E20-G20</f>
        <v>7.5004087507144277</v>
      </c>
      <c r="D20" s="143"/>
      <c r="E20" s="83">
        <v>135.74700000000001</v>
      </c>
      <c r="F20" s="143"/>
      <c r="G20" s="85">
        <f t="shared" ref="G20" si="3">I20/22.0462</f>
        <v>128.24659124928559</v>
      </c>
      <c r="H20" s="143"/>
      <c r="I20" s="84">
        <v>2827.35</v>
      </c>
    </row>
    <row r="21" spans="1:10" ht="11.25" customHeight="1" x14ac:dyDescent="0.2">
      <c r="A21" s="384" t="s">
        <v>7</v>
      </c>
      <c r="C21" s="93">
        <f t="shared" si="0"/>
        <v>7.6577970625322962</v>
      </c>
      <c r="D21" s="143"/>
      <c r="E21" s="83">
        <v>142.38800000000001</v>
      </c>
      <c r="F21" s="143"/>
      <c r="G21" s="85">
        <f t="shared" si="1"/>
        <v>134.73020293746771</v>
      </c>
      <c r="H21" s="143"/>
      <c r="I21" s="84">
        <v>2970.2890000000002</v>
      </c>
    </row>
    <row r="22" spans="1:10" ht="11.25" customHeight="1" x14ac:dyDescent="0.2">
      <c r="A22" s="385" t="s">
        <v>8</v>
      </c>
      <c r="B22" s="106"/>
      <c r="C22" s="286">
        <f t="shared" si="0"/>
        <v>8.0000072847020931</v>
      </c>
      <c r="D22" s="287"/>
      <c r="E22" s="288">
        <v>141.81299999999999</v>
      </c>
      <c r="F22" s="287"/>
      <c r="G22" s="289">
        <f t="shared" si="1"/>
        <v>133.8129927152979</v>
      </c>
      <c r="H22" s="287"/>
      <c r="I22" s="386">
        <v>2950.0680000000002</v>
      </c>
    </row>
    <row r="23" spans="1:10" ht="11.25" customHeight="1" x14ac:dyDescent="0.2">
      <c r="A23" s="284" t="s">
        <v>55</v>
      </c>
      <c r="B23" s="285"/>
      <c r="C23" s="286">
        <f>AVERAGE(C17:C22)</f>
        <v>7.6908164687489533</v>
      </c>
      <c r="D23" s="287"/>
      <c r="E23" s="288">
        <f>AVERAGE(E17:E22)</f>
        <v>136.13516666666666</v>
      </c>
      <c r="F23" s="287"/>
      <c r="G23" s="289">
        <f>AVERAGE(G17:G22)</f>
        <v>128.44435019791771</v>
      </c>
      <c r="H23" s="287"/>
      <c r="I23" s="288">
        <f>AVERAGE(I17:I22)</f>
        <v>2831.7098333333338</v>
      </c>
    </row>
    <row r="24" spans="1:10" s="31" customFormat="1" ht="22.35" customHeight="1" x14ac:dyDescent="0.2">
      <c r="A24" s="447" t="s">
        <v>150</v>
      </c>
      <c r="B24" s="448"/>
      <c r="C24" s="406"/>
      <c r="D24" s="448"/>
      <c r="E24" s="448"/>
      <c r="F24" s="448"/>
      <c r="G24" s="448"/>
      <c r="H24" s="448"/>
      <c r="I24" s="448"/>
      <c r="J24" s="216"/>
    </row>
    <row r="25" spans="1:10" s="67" customFormat="1" ht="11.25" customHeight="1" x14ac:dyDescent="0.2">
      <c r="A25" s="449" t="s">
        <v>151</v>
      </c>
      <c r="B25" s="450"/>
      <c r="C25" s="450"/>
      <c r="D25" s="450"/>
      <c r="E25" s="450"/>
      <c r="F25" s="450"/>
      <c r="G25" s="450"/>
      <c r="H25" s="450"/>
      <c r="I25" s="450"/>
      <c r="J25" s="217"/>
    </row>
    <row r="26" spans="1:10" ht="11.25" customHeight="1" x14ac:dyDescent="0.2">
      <c r="A26" s="451"/>
      <c r="B26" s="450"/>
      <c r="C26" s="450"/>
      <c r="D26" s="450"/>
      <c r="E26" s="450"/>
      <c r="F26" s="450"/>
      <c r="G26" s="450"/>
      <c r="H26" s="450"/>
      <c r="I26" s="450"/>
    </row>
    <row r="27" spans="1:10" s="67" customFormat="1" ht="11.25" customHeight="1" x14ac:dyDescent="0.2">
      <c r="A27" s="451" t="s">
        <v>152</v>
      </c>
      <c r="B27" s="450"/>
      <c r="C27" s="450"/>
      <c r="D27" s="450"/>
      <c r="E27" s="450"/>
      <c r="F27" s="450"/>
      <c r="G27" s="450"/>
      <c r="H27" s="450"/>
      <c r="I27" s="450"/>
      <c r="J27" s="217"/>
    </row>
    <row r="28" spans="1:10" ht="11.2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</row>
    <row r="33" spans="1:1" ht="11.25" customHeight="1" x14ac:dyDescent="0.2">
      <c r="A33" s="69"/>
    </row>
    <row r="38" spans="1:1" ht="11.25" customHeight="1" x14ac:dyDescent="0.2">
      <c r="A38" s="73"/>
    </row>
  </sheetData>
  <mergeCells count="10">
    <mergeCell ref="A24:I24"/>
    <mergeCell ref="A25:I25"/>
    <mergeCell ref="A26:I26"/>
    <mergeCell ref="A27:I27"/>
    <mergeCell ref="A1:I1"/>
    <mergeCell ref="A2:I2"/>
    <mergeCell ref="A3:I3"/>
    <mergeCell ref="C4:E4"/>
    <mergeCell ref="G4:I4"/>
    <mergeCell ref="G5:I5"/>
  </mergeCells>
  <printOptions horizontalCentered="1"/>
  <pageMargins left="0.5" right="0.5" top="0.5" bottom="0.7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e_x0020_and_x0020_Time xmlns="d925d976-9e2a-4bab-ad6d-d3ef45ec2550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0AE6DDCCE4F64AB96B54634ACF1B32" ma:contentTypeVersion="13" ma:contentTypeDescription="Create a new document." ma:contentTypeScope="" ma:versionID="8a2a2ac65f0461d6d6386961f9239aad">
  <xsd:schema xmlns:xsd="http://www.w3.org/2001/XMLSchema" xmlns:xs="http://www.w3.org/2001/XMLSchema" xmlns:p="http://schemas.microsoft.com/office/2006/metadata/properties" xmlns:ns1="http://schemas.microsoft.com/sharepoint/v3" xmlns:ns2="d925d976-9e2a-4bab-ad6d-d3ef45ec2550" xmlns:ns3="08020ff4-f632-4952-8504-a4a18e274e6c" targetNamespace="http://schemas.microsoft.com/office/2006/metadata/properties" ma:root="true" ma:fieldsID="5f7cdccdb51bf7a91fcb7133a4ce0235" ns1:_="" ns2:_="" ns3:_="">
    <xsd:import namespace="http://schemas.microsoft.com/sharepoint/v3"/>
    <xsd:import namespace="d925d976-9e2a-4bab-ad6d-d3ef45ec2550"/>
    <xsd:import namespace="08020ff4-f632-4952-8504-a4a18e274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_x0020_and_x0020_Tim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5d976-9e2a-4bab-ad6d-d3ef45ec2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Date_x0020_and_x0020_Time" ma:index="15" nillable="true" ma:displayName="Date and Time" ma:format="DateTime" ma:internalName="Date_x0020_and_x0020_Tim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20ff4-f632-4952-8504-a4a18e274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CEAF64-7754-4B72-8308-DB5E8FD1188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925d976-9e2a-4bab-ad6d-d3ef45ec2550"/>
  </ds:schemaRefs>
</ds:datastoreItem>
</file>

<file path=customXml/itemProps2.xml><?xml version="1.0" encoding="utf-8"?>
<ds:datastoreItem xmlns:ds="http://schemas.openxmlformats.org/officeDocument/2006/customXml" ds:itemID="{0FA41432-B2EA-4A28-8509-092ACFA724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051F5F-9238-47BA-BC60-02C559D8F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25d976-9e2a-4bab-ad6d-d3ef45ec2550"/>
    <ds:schemaRef ds:uri="08020ff4-f632-4952-8504-a4a18e274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Manager/>
  <Company>U.S. Geological Survey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Zinc in June 2021</dc:title>
  <dc:subject>USGS Mineral Industry Surveys</dc:subject>
  <dc:creator>USGS National Mineral Information Center</dc:creator>
  <cp:keywords>Zinc; Statistics</cp:keywords>
  <dc:description/>
  <cp:lastModifiedBy>Hakim, Samir</cp:lastModifiedBy>
  <cp:revision/>
  <dcterms:created xsi:type="dcterms:W3CDTF">2015-02-25T20:10:36Z</dcterms:created>
  <dcterms:modified xsi:type="dcterms:W3CDTF">2021-09-10T15:26:29Z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{6111415B-F2A3-4722-8FB3-903723348450}</vt:lpwstr>
  </property>
  <property fmtid="{D5CDD505-2E9C-101B-9397-08002B2CF9AE}" pid="3" name="ContentTypeId">
    <vt:lpwstr>0x010100E70AE6DDCCE4F64AB96B54634ACF1B32</vt:lpwstr>
  </property>
</Properties>
</file>