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5/10_Jul2025inAug/"/>
    </mc:Choice>
  </mc:AlternateContent>
  <xr:revisionPtr revIDLastSave="1" documentId="8_{0B82C2EB-E46D-445D-B7D6-62145A4D2DA1}" xr6:coauthVersionLast="47" xr6:coauthVersionMax="47" xr10:uidLastSave="{0662D450-8CD6-4D8A-86E1-86D777C49A6A}"/>
  <bookViews>
    <workbookView xWindow="1005" yWindow="1530" windowWidth="25350" windowHeight="11055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Digital!$E$1:$M$153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3" i="1" l="1"/>
  <c r="K152" i="1"/>
  <c r="K151" i="1"/>
  <c r="K150" i="1"/>
  <c r="K149" i="1"/>
  <c r="K148" i="1"/>
  <c r="K147" i="1"/>
  <c r="K144" i="1"/>
  <c r="K145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09" i="1"/>
  <c r="K108" i="1"/>
  <c r="K107" i="1"/>
  <c r="K105" i="1"/>
  <c r="K104" i="1"/>
  <c r="K103" i="1"/>
  <c r="K101" i="1"/>
  <c r="K99" i="1"/>
  <c r="K97" i="1"/>
  <c r="K96" i="1"/>
  <c r="K94" i="1"/>
  <c r="K93" i="1"/>
  <c r="K91" i="1"/>
  <c r="K90" i="1"/>
  <c r="K89" i="1"/>
  <c r="K88" i="1"/>
  <c r="K87" i="1"/>
  <c r="K86" i="1"/>
  <c r="K84" i="1"/>
  <c r="K83" i="1"/>
  <c r="K82" i="1"/>
  <c r="K81" i="1"/>
  <c r="K80" i="1"/>
  <c r="K79" i="1"/>
  <c r="K78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114" i="1"/>
  <c r="J113" i="1"/>
  <c r="J112" i="1"/>
  <c r="J111" i="1"/>
  <c r="J108" i="1"/>
  <c r="J107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J2" i="1"/>
  <c r="M91" i="1"/>
  <c r="M90" i="1"/>
  <c r="M89" i="1"/>
  <c r="M88" i="1"/>
  <c r="M87" i="1"/>
  <c r="M86" i="1"/>
  <c r="M84" i="1"/>
  <c r="M83" i="1"/>
  <c r="M82" i="1"/>
  <c r="M81" i="1"/>
  <c r="M80" i="1"/>
  <c r="M79" i="1"/>
  <c r="M78" i="1"/>
  <c r="M145" i="1" l="1"/>
  <c r="M144" i="1"/>
  <c r="M141" i="1"/>
  <c r="M140" i="1"/>
  <c r="M139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2" i="1"/>
  <c r="M121" i="1"/>
  <c r="M120" i="1"/>
  <c r="M119" i="1"/>
  <c r="M118" i="1"/>
  <c r="M117" i="1"/>
  <c r="M116" i="1"/>
  <c r="M114" i="1"/>
  <c r="M113" i="1"/>
  <c r="M112" i="1"/>
  <c r="M111" i="1"/>
  <c r="M109" i="1"/>
  <c r="M108" i="1"/>
  <c r="M107" i="1"/>
  <c r="M105" i="1"/>
  <c r="M104" i="1"/>
  <c r="M103" i="1"/>
  <c r="M101" i="1"/>
  <c r="M99" i="1"/>
  <c r="M97" i="1"/>
  <c r="M96" i="1"/>
  <c r="M94" i="1"/>
  <c r="M93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<sst xmlns="http://schemas.openxmlformats.org/spreadsheetml/2006/main" count="835" uniqueCount="179">
  <si>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</si>
  <si>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</si>
  <si>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</si>
  <si>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</si>
  <si>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</si>
  <si>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</si>
  <si>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</si>
  <si>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</si>
  <si>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</si>
  <si>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</si>
  <si>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</si>
  <si>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</si>
  <si>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</si>
  <si>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</si>
  <si>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</si>
  <si>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</si>
  <si>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</si>
  <si>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</si>
  <si>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</si>
  <si>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</si>
  <si>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</si>
  <si>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</si>
  <si>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</si>
  <si>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</si>
  <si>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</si>
  <si>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</si>
  <si>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</si>
  <si>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</si>
  <si>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</si>
  <si>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</si>
  <si>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BLM</t>
  </si>
  <si>
    <t>Bureau of Land Management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</si>
  <si>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</si>
  <si>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</si>
  <si>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</si>
  <si>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</si>
  <si>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</si>
  <si>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</si>
  <si>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</si>
  <si>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</si>
  <si>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</si>
  <si>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</si>
  <si>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</si>
  <si>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</si>
  <si>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</si>
  <si>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</si>
  <si>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</si>
  <si>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</si>
  <si>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</si>
  <si>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</si>
  <si>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</si>
  <si>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</si>
  <si>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</si>
  <si>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</si>
  <si>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</si>
  <si>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</si>
  <si>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</si>
  <si>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</si>
  <si>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</si>
  <si>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</si>
  <si>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</si>
  <si>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</si>
  <si>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</si>
  <si>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</si>
  <si>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</si>
  <si>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</si>
  <si>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</si>
  <si>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</si>
  <si>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</si>
  <si>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</si>
  <si>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</si>
  <si>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</si>
  <si>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</si>
  <si>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</si>
  <si>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</si>
  <si>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</si>
  <si>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</si>
  <si>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</si>
  <si>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</si>
  <si>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</si>
  <si>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</si>
  <si>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</si>
  <si>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</si>
  <si>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</si>
  <si>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</si>
  <si>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</si>
  <si>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</si>
  <si>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</si>
  <si>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</si>
  <si>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</si>
  <si>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</si>
  <si>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</si>
  <si>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</si>
  <si>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</si>
  <si>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</si>
  <si>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</si>
  <si>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</si>
  <si>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</si>
  <si>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</si>
  <si>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</si>
  <si>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</si>
  <si>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</si>
  <si>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</si>
  <si>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</si>
  <si>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</si>
  <si>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</si>
  <si>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</si>
  <si>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Other Satellite Source (Non-USGS)</t>
  </si>
  <si>
    <t>Non-USGS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</si>
  <si>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</si>
  <si>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</si>
  <si>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</si>
  <si>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</si>
  <si>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</si>
  <si>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</si>
  <si>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</si>
  <si>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</si>
  <si>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</si>
  <si>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</si>
  <si>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</si>
  <si>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</si>
  <si>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</si>
  <si>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</si>
  <si>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</si>
  <si>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</si>
  <si>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</si>
  <si>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</si>
  <si>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</si>
  <si>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</si>
  <si>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</si>
  <si>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</si>
  <si>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</si>
  <si>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</si>
  <si>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</si>
  <si>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</si>
  <si>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</si>
  <si>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</si>
  <si>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</si>
  <si>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</si>
  <si>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</si>
  <si>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</si>
  <si>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</si>
  <si>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</si>
  <si>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</si>
  <si>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</si>
  <si>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</si>
  <si>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</si>
  <si>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</si>
  <si>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</si>
  <si>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</si>
  <si>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</si>
  <si>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</si>
  <si>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</si>
  <si>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</si>
  <si>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</si>
  <si>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</si>
  <si>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</si>
  <si>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</si>
  <si>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</si>
  <si>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</si>
  <si>
    <t>Uncrewed Aerial Systems (USGS)</t>
  </si>
  <si>
    <t>Uncrewed Aerial Systems (USFWS)</t>
  </si>
  <si>
    <t>Uncrewed Aerial Systems (USFS)</t>
  </si>
  <si>
    <t>BLM Uncrewed Aerial Systems</t>
  </si>
  <si>
    <t>EROS Moderate Resolution Imaging Spectroradiometer (eMODIS)</t>
  </si>
  <si>
    <t>eMODIS NDVI 1KM</t>
  </si>
  <si>
    <t>eMODIS NDVI 500m</t>
  </si>
  <si>
    <t>eMODIS NDVI 250m</t>
  </si>
  <si>
    <t>eMODIS REFL 1KM</t>
  </si>
  <si>
    <t>eMODIS REFL 500m</t>
  </si>
  <si>
    <t>eMODIS REFL 250m</t>
  </si>
  <si>
    <t>eMODIS Global LST</t>
  </si>
  <si>
    <t>EROS Visible Infrared Imaging Radiometer Suite (eVIIRS)</t>
  </si>
  <si>
    <t>eVIIRS NDVI 1KM</t>
  </si>
  <si>
    <t>eVIIRS NDVI 375m</t>
  </si>
  <si>
    <t>eVIIRS Global LST</t>
  </si>
  <si>
    <t>eVIIRS NDVI 500m</t>
  </si>
  <si>
    <t>eVIIRS Global NDVI</t>
  </si>
  <si>
    <t>eVIIRS Global NDWI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</si>
</sst>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3" fontId="10" fillId="0" borderId="0" xfId="0" applyNumberFormat="1" applyFont="1" applyFill="1"/>
    <xf numFmtId="0" fontId="5" fillId="0" borderId="0" xfId="0" applyFont="1" applyFill="1" applyAlignment="1"/>
    <xf numFmtId="0" fontId="15" fillId="0" borderId="0" xfId="0" applyFont="1" applyFill="1"/>
    <xf numFmtId="0" fontId="16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3" fontId="3" fillId="0" borderId="0" xfId="1" applyNumberFormat="1" applyFont="1" applyFill="1" applyBorder="1" applyAlignment="1">
      <alignment horizontal="right"/>
    </xf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ject1\DMID\DMID_IMS25\Reporting\MIF\202506%20Records%20Management%20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5185720</v>
          </cell>
        </row>
        <row r="9">
          <cell r="I9">
            <v>31876</v>
          </cell>
        </row>
        <row r="10">
          <cell r="I10">
            <v>289926</v>
          </cell>
        </row>
        <row r="11">
          <cell r="I11">
            <v>3847072</v>
          </cell>
        </row>
        <row r="12">
          <cell r="I12">
            <v>879374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911974</v>
          </cell>
        </row>
        <row r="16">
          <cell r="I16">
            <v>265913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1847964</v>
          </cell>
        </row>
        <row r="31">
          <cell r="I31">
            <v>2994446</v>
          </cell>
        </row>
        <row r="32">
          <cell r="I32">
            <v>3371139</v>
          </cell>
        </row>
        <row r="33">
          <cell r="I33">
            <v>15577</v>
          </cell>
        </row>
        <row r="34">
          <cell r="I34">
            <v>4535</v>
          </cell>
        </row>
        <row r="35">
          <cell r="I35">
            <v>4138806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38808</v>
          </cell>
        </row>
        <row r="63">
          <cell r="I63">
            <v>5707</v>
          </cell>
        </row>
        <row r="64">
          <cell r="I64">
            <v>17556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2733</v>
          </cell>
        </row>
        <row r="79">
          <cell r="I79">
            <v>2733</v>
          </cell>
        </row>
        <row r="80">
          <cell r="I80">
            <v>9967</v>
          </cell>
        </row>
        <row r="81">
          <cell r="I81">
            <v>2733</v>
          </cell>
        </row>
        <row r="82">
          <cell r="I82">
            <v>2733</v>
          </cell>
        </row>
        <row r="83">
          <cell r="I83">
            <v>4181</v>
          </cell>
        </row>
        <row r="84">
          <cell r="I84">
            <v>725</v>
          </cell>
        </row>
        <row r="86">
          <cell r="I86">
            <v>1619</v>
          </cell>
        </row>
        <row r="87">
          <cell r="I87">
            <v>6443</v>
          </cell>
        </row>
        <row r="88">
          <cell r="I88">
            <v>482</v>
          </cell>
        </row>
        <row r="89">
          <cell r="I89">
            <v>1042</v>
          </cell>
        </row>
        <row r="90">
          <cell r="I90">
            <v>482</v>
          </cell>
        </row>
        <row r="91">
          <cell r="I91">
            <v>482</v>
          </cell>
        </row>
        <row r="93">
          <cell r="I93">
            <v>10</v>
          </cell>
        </row>
        <row r="94">
          <cell r="I94">
            <v>35</v>
          </cell>
        </row>
        <row r="96">
          <cell r="I96">
            <v>11694040</v>
          </cell>
        </row>
        <row r="97">
          <cell r="I97">
            <v>98796787</v>
          </cell>
        </row>
        <row r="99">
          <cell r="I99">
            <v>81947814</v>
          </cell>
        </row>
        <row r="101">
          <cell r="I101">
            <v>2159018</v>
          </cell>
        </row>
        <row r="103">
          <cell r="I103">
            <v>254759</v>
          </cell>
        </row>
        <row r="104">
          <cell r="I104">
            <v>48133</v>
          </cell>
        </row>
        <row r="105">
          <cell r="I105">
            <v>2697</v>
          </cell>
        </row>
        <row r="107">
          <cell r="H107">
            <v>2886</v>
          </cell>
          <cell r="I107">
            <v>3669</v>
          </cell>
        </row>
        <row r="108">
          <cell r="H108">
            <v>779</v>
          </cell>
          <cell r="I108">
            <v>792</v>
          </cell>
        </row>
        <row r="109">
          <cell r="I109">
            <v>1381</v>
          </cell>
        </row>
        <row r="111">
          <cell r="H111">
            <v>37317</v>
          </cell>
          <cell r="I111">
            <v>176918</v>
          </cell>
        </row>
        <row r="112">
          <cell r="H112">
            <v>2832</v>
          </cell>
          <cell r="I112">
            <v>6095</v>
          </cell>
        </row>
        <row r="113">
          <cell r="H113">
            <v>1842</v>
          </cell>
          <cell r="I113">
            <v>11650</v>
          </cell>
        </row>
        <row r="114">
          <cell r="H114">
            <v>49</v>
          </cell>
          <cell r="I114">
            <v>225</v>
          </cell>
        </row>
        <row r="116">
          <cell r="I116">
            <v>205201</v>
          </cell>
        </row>
        <row r="117">
          <cell r="I117">
            <v>74776</v>
          </cell>
        </row>
        <row r="118">
          <cell r="I118">
            <v>775</v>
          </cell>
        </row>
        <row r="119">
          <cell r="I119">
            <v>2800</v>
          </cell>
        </row>
        <row r="120">
          <cell r="I120">
            <v>318</v>
          </cell>
        </row>
        <row r="121">
          <cell r="I121">
            <v>263</v>
          </cell>
        </row>
        <row r="122">
          <cell r="I122">
            <v>33</v>
          </cell>
        </row>
        <row r="124">
          <cell r="I124">
            <v>52336</v>
          </cell>
        </row>
        <row r="125">
          <cell r="I125">
            <v>210</v>
          </cell>
        </row>
        <row r="126">
          <cell r="I126">
            <v>499</v>
          </cell>
        </row>
        <row r="127">
          <cell r="I127">
            <v>213</v>
          </cell>
        </row>
        <row r="128">
          <cell r="I128">
            <v>253</v>
          </cell>
        </row>
        <row r="129">
          <cell r="I129">
            <v>2808</v>
          </cell>
        </row>
        <row r="130">
          <cell r="I130">
            <v>1769</v>
          </cell>
        </row>
        <row r="131">
          <cell r="I131">
            <v>606</v>
          </cell>
        </row>
        <row r="132">
          <cell r="I132">
            <v>108</v>
          </cell>
        </row>
        <row r="133">
          <cell r="I133">
            <v>2</v>
          </cell>
        </row>
        <row r="134">
          <cell r="I134">
            <v>3</v>
          </cell>
        </row>
        <row r="135">
          <cell r="I135">
            <v>1</v>
          </cell>
        </row>
        <row r="136">
          <cell r="I136">
            <v>1</v>
          </cell>
        </row>
        <row r="137">
          <cell r="I137">
            <v>2</v>
          </cell>
        </row>
        <row r="139">
          <cell r="I139">
            <v>34</v>
          </cell>
        </row>
        <row r="140">
          <cell r="I140">
            <v>6</v>
          </cell>
        </row>
        <row r="141">
          <cell r="I141">
            <v>886</v>
          </cell>
        </row>
        <row r="144">
          <cell r="I144">
            <v>269</v>
          </cell>
        </row>
        <row r="145">
          <cell r="I145">
            <v>2495</v>
          </cell>
        </row>
        <row r="147">
          <cell r="I147">
            <v>1476</v>
          </cell>
        </row>
        <row r="148">
          <cell r="I148">
            <v>1415</v>
          </cell>
        </row>
        <row r="149">
          <cell r="I149">
            <v>901</v>
          </cell>
        </row>
        <row r="150">
          <cell r="I150">
            <v>10</v>
          </cell>
        </row>
        <row r="151">
          <cell r="I151">
            <v>900</v>
          </cell>
        </row>
        <row r="152">
          <cell r="I152">
            <v>1703</v>
          </cell>
        </row>
        <row r="153">
          <cell r="I153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53"/>
  <sheetViews>
    <sheetView tabSelected="1" topLeftCell="C1" zoomScaleNormal="100" zoomScaleSheetLayoutView="75" workbookViewId="0">
      <pane ySplit="1" topLeftCell="A2" activePane="bottomLeft" state="frozen"/>
      <selection activeCell="E1" sqref="E1"/>
      <selection pane="bottomLeft" activeCell="C2" sqref="C2"/>
    </sheetView>
  </sheetViews>
  <sheetFormatPr defaultColWidth="8.85546875" defaultRowHeight="15" x14ac:dyDescent="0.25"/>
  <cols>
    <col min="1" max="1" width="12.140625" style="6" customWidth="1"/>
    <col min="2" max="2" width="10.42578125" style="7" customWidth="1"/>
    <col min="3" max="3" width="22.7109375" style="7" customWidth="1"/>
    <col min="4" max="4" width="16.85546875" style="7" customWidth="1"/>
    <col min="5" max="5" width="41.42578125" style="6" customWidth="1"/>
    <col min="6" max="7" width="10.140625" style="6" customWidth="1"/>
    <col min="8" max="8" width="11" style="6" bestFit="1" customWidth="1"/>
    <col min="9" max="9" width="12.28515625" style="6" customWidth="1"/>
    <col min="10" max="10" width="14" style="6" customWidth="1"/>
    <col min="11" max="11" width="15.42578125" style="6" customWidth="1"/>
    <col min="12" max="12" width="14.28515625" style="12" bestFit="1" customWidth="1"/>
    <col min="13" max="13" width="21.42578125" style="12" customWidth="1"/>
    <col min="14" max="14" width="11.140625" style="12" customWidth="1"/>
    <col min="15" max="15" width="10.28515625" style="6" customWidth="1"/>
    <col min="16" max="16384" width="8.85546875" style="6"/>
  </cols>
  <sheetData>
    <row r="1" spans="1:14" s="5" customFormat="1" ht="50.2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4"/>
    </row>
    <row r="2" spans="1:14" ht="15.75" thickTop="1" x14ac:dyDescent="0.25">
      <c r="A2" s="6" t="s">
        <v>13</v>
      </c>
      <c r="B2" s="7" t="s">
        <v>14</v>
      </c>
      <c r="C2" s="7" t="s">
        <v>15</v>
      </c>
      <c r="D2" s="7" t="s">
        <v>16</v>
      </c>
      <c r="E2" s="8" t="s">
        <v>17</v>
      </c>
      <c r="F2" s="9">
        <v>30164</v>
      </c>
      <c r="G2" s="9">
        <v>34943</v>
      </c>
      <c r="H2" s="10">
        <v>1723</v>
      </c>
      <c r="I2" s="10">
        <v>4922</v>
      </c>
      <c r="J2" s="11">
        <f>H2-[1]Digital!H2</f>
        <v>0</v>
      </c>
      <c r="K2" s="11">
        <f>I2-[1]Digital!I2</f>
        <v>0</v>
      </c>
      <c r="L2" s="11">
        <v>32850000</v>
      </c>
      <c r="M2" s="11">
        <f t="shared" ref="M2:M16" si="0">I2*L2</f>
        <v>161687700000</v>
      </c>
    </row>
    <row r="3" spans="1:14" x14ac:dyDescent="0.25">
      <c r="A3" s="6" t="s">
        <v>13</v>
      </c>
      <c r="B3" s="7" t="s">
        <v>14</v>
      </c>
      <c r="C3" s="7" t="s">
        <v>15</v>
      </c>
      <c r="D3" s="7" t="s">
        <v>16</v>
      </c>
      <c r="E3" s="8" t="s">
        <v>18</v>
      </c>
      <c r="F3" s="9">
        <v>29403</v>
      </c>
      <c r="G3" s="9">
        <v>35309</v>
      </c>
      <c r="H3" s="10">
        <v>3526</v>
      </c>
      <c r="I3" s="10">
        <v>2981</v>
      </c>
      <c r="J3" s="11">
        <f>H3-[1]Digital!H3</f>
        <v>0</v>
      </c>
      <c r="K3" s="11">
        <f>I3-[1]Digital!I3</f>
        <v>0</v>
      </c>
      <c r="L3" s="11">
        <v>34775000</v>
      </c>
      <c r="M3" s="11">
        <f t="shared" si="0"/>
        <v>103664275000</v>
      </c>
    </row>
    <row r="4" spans="1:14" x14ac:dyDescent="0.25">
      <c r="A4" s="6" t="s">
        <v>13</v>
      </c>
      <c r="B4" s="7" t="s">
        <v>14</v>
      </c>
      <c r="C4" s="7" t="s">
        <v>15</v>
      </c>
      <c r="D4" s="7" t="s">
        <v>16</v>
      </c>
      <c r="E4" s="8" t="s">
        <v>19</v>
      </c>
      <c r="F4" s="9">
        <v>28887</v>
      </c>
      <c r="G4" s="9">
        <v>37865</v>
      </c>
      <c r="H4" s="10">
        <v>94</v>
      </c>
      <c r="I4" s="10">
        <v>349</v>
      </c>
      <c r="J4" s="11">
        <f>H4-[1]Digital!H4</f>
        <v>0</v>
      </c>
      <c r="K4" s="11">
        <f>I4-[1]Digital!I4</f>
        <v>0</v>
      </c>
      <c r="L4" s="11">
        <v>11350000</v>
      </c>
      <c r="M4" s="11">
        <f t="shared" si="0"/>
        <v>3961150000</v>
      </c>
    </row>
    <row r="5" spans="1:14" x14ac:dyDescent="0.25">
      <c r="A5" s="6" t="s">
        <v>13</v>
      </c>
      <c r="B5" s="7" t="s">
        <v>14</v>
      </c>
      <c r="C5" s="7" t="s">
        <v>15</v>
      </c>
      <c r="D5" s="7" t="s">
        <v>16</v>
      </c>
      <c r="E5" s="8" t="s">
        <v>20</v>
      </c>
      <c r="F5" s="9">
        <v>30164</v>
      </c>
      <c r="G5" s="9">
        <v>34943</v>
      </c>
      <c r="H5" s="10">
        <v>1795</v>
      </c>
      <c r="I5" s="10">
        <v>7304</v>
      </c>
      <c r="J5" s="11">
        <f>H5-[1]Digital!H5</f>
        <v>0</v>
      </c>
      <c r="K5" s="11">
        <f>I5-[1]Digital!I5</f>
        <v>0</v>
      </c>
      <c r="L5" s="11">
        <v>29285000</v>
      </c>
      <c r="M5" s="11">
        <f t="shared" si="0"/>
        <v>213897640000</v>
      </c>
    </row>
    <row r="6" spans="1:14" x14ac:dyDescent="0.25">
      <c r="A6" s="6" t="s">
        <v>13</v>
      </c>
      <c r="B6" s="7" t="s">
        <v>14</v>
      </c>
      <c r="C6" s="7" t="s">
        <v>15</v>
      </c>
      <c r="D6" s="7" t="s">
        <v>16</v>
      </c>
      <c r="E6" s="8" t="s">
        <v>21</v>
      </c>
      <c r="F6" s="9">
        <v>32295</v>
      </c>
      <c r="G6" s="9">
        <v>34394</v>
      </c>
      <c r="H6" s="10">
        <v>166</v>
      </c>
      <c r="I6" s="10">
        <v>162</v>
      </c>
      <c r="J6" s="11">
        <f>H6-[1]Digital!H6</f>
        <v>0</v>
      </c>
      <c r="K6" s="11">
        <f>I6-[1]Digital!I6</f>
        <v>0</v>
      </c>
      <c r="L6" s="11">
        <v>134285000</v>
      </c>
      <c r="M6" s="11">
        <f t="shared" si="0"/>
        <v>21754170000</v>
      </c>
    </row>
    <row r="7" spans="1:14" x14ac:dyDescent="0.25">
      <c r="A7" s="6" t="s">
        <v>13</v>
      </c>
      <c r="B7" s="7" t="s">
        <v>14</v>
      </c>
      <c r="C7" s="7" t="s">
        <v>15</v>
      </c>
      <c r="D7" s="7" t="s">
        <v>16</v>
      </c>
      <c r="E7" s="8" t="s">
        <v>22</v>
      </c>
      <c r="F7" s="9">
        <v>36130</v>
      </c>
      <c r="G7" s="9" t="s">
        <v>23</v>
      </c>
      <c r="H7" s="10" t="s">
        <v>24</v>
      </c>
      <c r="I7" s="10">
        <v>2935</v>
      </c>
      <c r="J7" s="11">
        <v>0</v>
      </c>
      <c r="K7" s="11">
        <f>I7-[1]Digital!I7</f>
        <v>0</v>
      </c>
      <c r="L7" s="11">
        <v>706997000</v>
      </c>
      <c r="M7" s="11">
        <f t="shared" si="0"/>
        <v>2075036195000</v>
      </c>
    </row>
    <row r="8" spans="1:14" x14ac:dyDescent="0.25">
      <c r="A8" s="6" t="s">
        <v>13</v>
      </c>
      <c r="B8" s="7" t="s">
        <v>14</v>
      </c>
      <c r="C8" s="7" t="s">
        <v>15</v>
      </c>
      <c r="D8" s="7" t="s">
        <v>16</v>
      </c>
      <c r="E8" s="8" t="s">
        <v>25</v>
      </c>
      <c r="F8" s="9">
        <v>13759</v>
      </c>
      <c r="G8" s="9">
        <v>41883</v>
      </c>
      <c r="H8" s="10" t="s">
        <v>24</v>
      </c>
      <c r="I8" s="10">
        <v>5198522</v>
      </c>
      <c r="J8" s="11">
        <v>0</v>
      </c>
      <c r="K8" s="11">
        <f>I8-[1]Digital!I8</f>
        <v>12802</v>
      </c>
      <c r="L8" s="11">
        <v>154745000</v>
      </c>
      <c r="M8" s="11">
        <f t="shared" si="0"/>
        <v>804445286890000</v>
      </c>
    </row>
    <row r="9" spans="1:14" x14ac:dyDescent="0.25">
      <c r="A9" s="6" t="s">
        <v>13</v>
      </c>
      <c r="B9" s="7" t="s">
        <v>14</v>
      </c>
      <c r="C9" s="7" t="s">
        <v>15</v>
      </c>
      <c r="D9" s="7" t="s">
        <v>16</v>
      </c>
      <c r="E9" s="8" t="s">
        <v>26</v>
      </c>
      <c r="F9" s="9">
        <v>32234</v>
      </c>
      <c r="G9" s="9">
        <v>39114</v>
      </c>
      <c r="H9" s="10" t="s">
        <v>24</v>
      </c>
      <c r="I9" s="10">
        <v>31876</v>
      </c>
      <c r="J9" s="11">
        <v>0</v>
      </c>
      <c r="K9" s="11">
        <f>I9-[1]Digital!I9</f>
        <v>0</v>
      </c>
      <c r="L9" s="11">
        <v>300829000</v>
      </c>
      <c r="M9" s="11">
        <f t="shared" si="0"/>
        <v>9589225204000</v>
      </c>
    </row>
    <row r="10" spans="1:14" x14ac:dyDescent="0.25">
      <c r="A10" s="6" t="s">
        <v>13</v>
      </c>
      <c r="B10" s="7" t="s">
        <v>14</v>
      </c>
      <c r="C10" s="7" t="s">
        <v>15</v>
      </c>
      <c r="D10" s="7" t="s">
        <v>16</v>
      </c>
      <c r="E10" s="8" t="s">
        <v>27</v>
      </c>
      <c r="F10" s="9">
        <v>29281</v>
      </c>
      <c r="G10" s="9">
        <v>32721</v>
      </c>
      <c r="H10" s="10" t="s">
        <v>24</v>
      </c>
      <c r="I10" s="10">
        <v>289926</v>
      </c>
      <c r="J10" s="11">
        <v>0</v>
      </c>
      <c r="K10" s="11">
        <f>I10-[1]Digital!I10</f>
        <v>0</v>
      </c>
      <c r="L10" s="11">
        <v>308479000</v>
      </c>
      <c r="M10" s="11">
        <f t="shared" si="0"/>
        <v>89436082554000</v>
      </c>
    </row>
    <row r="11" spans="1:14" x14ac:dyDescent="0.25">
      <c r="A11" s="6" t="s">
        <v>13</v>
      </c>
      <c r="B11" s="7" t="s">
        <v>14</v>
      </c>
      <c r="C11" s="7" t="s">
        <v>15</v>
      </c>
      <c r="D11" s="7" t="s">
        <v>16</v>
      </c>
      <c r="E11" s="8" t="s">
        <v>28</v>
      </c>
      <c r="F11" s="9">
        <v>39753</v>
      </c>
      <c r="G11" s="9" t="s">
        <v>29</v>
      </c>
      <c r="H11" s="10" t="s">
        <v>24</v>
      </c>
      <c r="I11" s="10">
        <v>3847072</v>
      </c>
      <c r="J11" s="11">
        <v>0</v>
      </c>
      <c r="K11" s="11">
        <f>I11-[1]Digital!I11</f>
        <v>0</v>
      </c>
      <c r="L11" s="44">
        <v>140322000</v>
      </c>
      <c r="M11" s="11">
        <f t="shared" si="0"/>
        <v>539828837184000</v>
      </c>
    </row>
    <row r="12" spans="1:14" x14ac:dyDescent="0.25">
      <c r="A12" s="6" t="s">
        <v>13</v>
      </c>
      <c r="B12" s="7" t="s">
        <v>14</v>
      </c>
      <c r="C12" s="7" t="s">
        <v>15</v>
      </c>
      <c r="D12" s="7" t="s">
        <v>16</v>
      </c>
      <c r="E12" s="8" t="s">
        <v>160</v>
      </c>
      <c r="F12" s="9">
        <v>41153</v>
      </c>
      <c r="G12" s="9" t="s">
        <v>29</v>
      </c>
      <c r="H12" s="10" t="s">
        <v>24</v>
      </c>
      <c r="I12" s="10">
        <v>879374</v>
      </c>
      <c r="J12" s="11">
        <v>0</v>
      </c>
      <c r="K12" s="11">
        <f>I12-[1]Digital!I12</f>
        <v>0</v>
      </c>
      <c r="L12" s="11">
        <v>9075000</v>
      </c>
      <c r="M12" s="11">
        <f t="shared" si="0"/>
        <v>7980319050000</v>
      </c>
    </row>
    <row r="13" spans="1:14" x14ac:dyDescent="0.25">
      <c r="A13" s="6" t="s">
        <v>13</v>
      </c>
      <c r="B13" s="7" t="s">
        <v>14</v>
      </c>
      <c r="C13" s="7" t="s">
        <v>15</v>
      </c>
      <c r="D13" s="7" t="s">
        <v>16</v>
      </c>
      <c r="E13" s="8" t="s">
        <v>161</v>
      </c>
      <c r="F13" s="9">
        <v>42948</v>
      </c>
      <c r="G13" s="9" t="s">
        <v>29</v>
      </c>
      <c r="H13" s="10" t="s">
        <v>24</v>
      </c>
      <c r="I13" s="10">
        <v>2038</v>
      </c>
      <c r="J13" s="11">
        <v>0</v>
      </c>
      <c r="K13" s="11">
        <f>I13-[1]Digital!I13</f>
        <v>0</v>
      </c>
      <c r="L13" s="11">
        <v>25675000</v>
      </c>
      <c r="M13" s="11">
        <f t="shared" si="0"/>
        <v>52325650000</v>
      </c>
    </row>
    <row r="14" spans="1:14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8" t="s">
        <v>162</v>
      </c>
      <c r="F14" s="9" t="s">
        <v>23</v>
      </c>
      <c r="G14" s="9" t="s">
        <v>29</v>
      </c>
      <c r="H14" s="10" t="s">
        <v>24</v>
      </c>
      <c r="I14" s="10">
        <v>2484</v>
      </c>
      <c r="J14" s="11">
        <v>0</v>
      </c>
      <c r="K14" s="11">
        <f>I14-[1]Digital!I14</f>
        <v>0</v>
      </c>
      <c r="L14" s="11">
        <v>6562000</v>
      </c>
      <c r="M14" s="11">
        <f t="shared" si="0"/>
        <v>16300008000</v>
      </c>
    </row>
    <row r="15" spans="1:14" x14ac:dyDescent="0.25">
      <c r="A15" s="6" t="s">
        <v>13</v>
      </c>
      <c r="B15" s="7" t="s">
        <v>30</v>
      </c>
      <c r="C15" s="7" t="s">
        <v>15</v>
      </c>
      <c r="D15" s="7" t="s">
        <v>16</v>
      </c>
      <c r="E15" s="8" t="s">
        <v>31</v>
      </c>
      <c r="F15" s="9">
        <v>18780</v>
      </c>
      <c r="G15" s="9">
        <v>42156</v>
      </c>
      <c r="H15" s="10" t="s">
        <v>24</v>
      </c>
      <c r="I15" s="10">
        <v>911974</v>
      </c>
      <c r="J15" s="11">
        <v>0</v>
      </c>
      <c r="K15" s="11">
        <f>I15-[1]Digital!I15</f>
        <v>0</v>
      </c>
      <c r="L15" s="11">
        <v>742539000</v>
      </c>
      <c r="M15" s="11">
        <f t="shared" si="0"/>
        <v>677176261986000</v>
      </c>
    </row>
    <row r="16" spans="1:14" x14ac:dyDescent="0.25">
      <c r="A16" s="6" t="s">
        <v>13</v>
      </c>
      <c r="B16" s="7" t="s">
        <v>30</v>
      </c>
      <c r="C16" s="7" t="s">
        <v>15</v>
      </c>
      <c r="D16" s="7" t="s">
        <v>16</v>
      </c>
      <c r="E16" s="8" t="s">
        <v>163</v>
      </c>
      <c r="F16" s="9">
        <v>41671</v>
      </c>
      <c r="G16" s="9" t="s">
        <v>29</v>
      </c>
      <c r="H16" s="10" t="s">
        <v>24</v>
      </c>
      <c r="I16" s="10">
        <v>265913</v>
      </c>
      <c r="J16" s="11">
        <v>0</v>
      </c>
      <c r="K16" s="11">
        <f>I16-[1]Digital!I16</f>
        <v>0</v>
      </c>
      <c r="L16" s="11">
        <v>29217000</v>
      </c>
      <c r="M16" s="11">
        <f t="shared" si="0"/>
        <v>7769180121000</v>
      </c>
    </row>
    <row r="17" spans="1:13" x14ac:dyDescent="0.25">
      <c r="A17" s="6" t="s">
        <v>13</v>
      </c>
      <c r="B17" s="7" t="s">
        <v>14</v>
      </c>
      <c r="C17" s="7" t="s">
        <v>32</v>
      </c>
      <c r="D17" s="7" t="s">
        <v>16</v>
      </c>
      <c r="E17" s="13" t="s">
        <v>33</v>
      </c>
      <c r="J17" s="11"/>
      <c r="K17" s="11"/>
      <c r="L17" s="11"/>
      <c r="M17" s="11"/>
    </row>
    <row r="18" spans="1:13" x14ac:dyDescent="0.25">
      <c r="A18" s="6" t="s">
        <v>13</v>
      </c>
      <c r="B18" s="7" t="s">
        <v>14</v>
      </c>
      <c r="C18" s="7" t="s">
        <v>32</v>
      </c>
      <c r="D18" s="7" t="s">
        <v>16</v>
      </c>
      <c r="E18" s="8" t="s">
        <v>34</v>
      </c>
      <c r="F18" s="9">
        <v>29830</v>
      </c>
      <c r="G18" s="9">
        <v>43770</v>
      </c>
      <c r="H18" s="10" t="s">
        <v>35</v>
      </c>
      <c r="I18" s="14">
        <v>144466</v>
      </c>
      <c r="J18" s="11">
        <v>0</v>
      </c>
      <c r="K18" s="11">
        <f>I18-[1]Digital!I18</f>
        <v>0</v>
      </c>
      <c r="L18" s="11">
        <v>54054600</v>
      </c>
      <c r="M18" s="11">
        <f>I18*L18</f>
        <v>7809051843600</v>
      </c>
    </row>
    <row r="19" spans="1:13" x14ac:dyDescent="0.25">
      <c r="A19" s="6" t="s">
        <v>13</v>
      </c>
      <c r="B19" s="7" t="s">
        <v>14</v>
      </c>
      <c r="C19" s="7" t="s">
        <v>32</v>
      </c>
      <c r="D19" s="7" t="s">
        <v>16</v>
      </c>
      <c r="E19" s="8" t="s">
        <v>36</v>
      </c>
      <c r="F19" s="9">
        <v>29252</v>
      </c>
      <c r="G19" s="9">
        <v>43770</v>
      </c>
      <c r="H19" s="10" t="s">
        <v>35</v>
      </c>
      <c r="I19" s="14">
        <v>185784</v>
      </c>
      <c r="J19" s="11">
        <v>0</v>
      </c>
      <c r="K19" s="11">
        <f>I19-[1]Digital!I19</f>
        <v>0</v>
      </c>
      <c r="L19" s="11">
        <v>54054600</v>
      </c>
      <c r="M19" s="11">
        <f>I19*L19</f>
        <v>10042479806400</v>
      </c>
    </row>
    <row r="20" spans="1:13" x14ac:dyDescent="0.25">
      <c r="A20" s="6" t="s">
        <v>13</v>
      </c>
      <c r="B20" s="7" t="s">
        <v>14</v>
      </c>
      <c r="C20" s="7" t="s">
        <v>32</v>
      </c>
      <c r="D20" s="7" t="s">
        <v>16</v>
      </c>
      <c r="E20" s="8" t="s">
        <v>37</v>
      </c>
      <c r="F20" s="9">
        <v>33695</v>
      </c>
      <c r="G20" s="9">
        <v>36404</v>
      </c>
      <c r="H20" s="10" t="s">
        <v>23</v>
      </c>
      <c r="I20" s="14">
        <v>32008</v>
      </c>
      <c r="J20" s="11">
        <v>0</v>
      </c>
      <c r="K20" s="11">
        <f>I20-[1]Digital!I20</f>
        <v>0</v>
      </c>
      <c r="L20" s="11">
        <v>148299500</v>
      </c>
      <c r="M20" s="11">
        <f>I20*L20</f>
        <v>4746770396000</v>
      </c>
    </row>
    <row r="21" spans="1:13" x14ac:dyDescent="0.25">
      <c r="A21" s="6" t="s">
        <v>13</v>
      </c>
      <c r="B21" s="7" t="s">
        <v>14</v>
      </c>
      <c r="C21" s="7" t="s">
        <v>32</v>
      </c>
      <c r="D21" s="7" t="s">
        <v>16</v>
      </c>
      <c r="E21" s="8" t="s">
        <v>38</v>
      </c>
      <c r="F21" s="9">
        <v>35612</v>
      </c>
      <c r="G21" s="9">
        <v>43770</v>
      </c>
      <c r="H21" s="10" t="s">
        <v>35</v>
      </c>
      <c r="I21" s="14">
        <v>169895</v>
      </c>
      <c r="J21" s="11">
        <v>0</v>
      </c>
      <c r="K21" s="11">
        <f>I21-[1]Digital!I21</f>
        <v>0</v>
      </c>
      <c r="L21" s="11">
        <v>54054600</v>
      </c>
      <c r="M21" s="11">
        <f>I21*L21</f>
        <v>9183606267000</v>
      </c>
    </row>
    <row r="22" spans="1:13" x14ac:dyDescent="0.25">
      <c r="A22" s="6" t="s">
        <v>13</v>
      </c>
      <c r="B22" s="7" t="s">
        <v>14</v>
      </c>
      <c r="C22" s="7" t="s">
        <v>32</v>
      </c>
      <c r="D22" s="7" t="s">
        <v>16</v>
      </c>
      <c r="E22" s="13" t="s">
        <v>39</v>
      </c>
      <c r="F22" s="9"/>
      <c r="G22" s="9"/>
      <c r="H22" s="10"/>
      <c r="I22" s="14"/>
      <c r="J22" s="11"/>
      <c r="K22" s="11"/>
      <c r="L22" s="11"/>
      <c r="M22" s="11"/>
    </row>
    <row r="23" spans="1:13" x14ac:dyDescent="0.25">
      <c r="A23" s="6" t="s">
        <v>13</v>
      </c>
      <c r="B23" s="7" t="s">
        <v>14</v>
      </c>
      <c r="C23" s="7" t="s">
        <v>32</v>
      </c>
      <c r="D23" s="7" t="s">
        <v>16</v>
      </c>
      <c r="E23" s="8" t="s">
        <v>40</v>
      </c>
      <c r="F23" s="9">
        <v>34425</v>
      </c>
      <c r="G23" s="9">
        <v>34608</v>
      </c>
      <c r="H23" s="10">
        <v>1559</v>
      </c>
      <c r="I23" s="10">
        <v>19416</v>
      </c>
      <c r="J23" s="11">
        <f>H23-[1]Digital!H23</f>
        <v>0</v>
      </c>
      <c r="K23" s="11">
        <f>I23-[1]Digital!I23</f>
        <v>0</v>
      </c>
      <c r="L23" s="11">
        <v>171610000</v>
      </c>
      <c r="M23" s="11">
        <f>I23*L23</f>
        <v>3331979760000</v>
      </c>
    </row>
    <row r="24" spans="1:13" x14ac:dyDescent="0.25">
      <c r="A24" s="6" t="s">
        <v>13</v>
      </c>
      <c r="B24" s="7" t="s">
        <v>14</v>
      </c>
      <c r="C24" s="7" t="s">
        <v>32</v>
      </c>
      <c r="D24" s="7" t="s">
        <v>16</v>
      </c>
      <c r="E24" s="8" t="s">
        <v>41</v>
      </c>
      <c r="F24" s="9">
        <v>34425</v>
      </c>
      <c r="G24" s="9">
        <v>34608</v>
      </c>
      <c r="H24" s="10" t="s">
        <v>35</v>
      </c>
      <c r="I24" s="10">
        <v>25983</v>
      </c>
      <c r="J24" s="11">
        <v>0</v>
      </c>
      <c r="K24" s="11">
        <f>I24-[1]Digital!I24</f>
        <v>0</v>
      </c>
      <c r="L24" s="11">
        <v>2348500</v>
      </c>
      <c r="M24" s="11">
        <f>I24*L24</f>
        <v>61021075500</v>
      </c>
    </row>
    <row r="25" spans="1:13" x14ac:dyDescent="0.25">
      <c r="A25" s="6" t="s">
        <v>13</v>
      </c>
      <c r="B25" s="7" t="s">
        <v>14</v>
      </c>
      <c r="C25" s="7" t="s">
        <v>32</v>
      </c>
      <c r="D25" s="7" t="s">
        <v>16</v>
      </c>
      <c r="E25" s="8" t="s">
        <v>42</v>
      </c>
      <c r="F25" s="9">
        <v>34425</v>
      </c>
      <c r="G25" s="9">
        <v>34608</v>
      </c>
      <c r="H25" s="10" t="s">
        <v>35</v>
      </c>
      <c r="I25" s="10">
        <v>25983</v>
      </c>
      <c r="J25" s="11">
        <v>0</v>
      </c>
      <c r="K25" s="11">
        <f>I25-[1]Digital!I25</f>
        <v>0</v>
      </c>
      <c r="L25" s="11">
        <v>2350800</v>
      </c>
      <c r="M25" s="11">
        <f>I25*L25</f>
        <v>61080836400</v>
      </c>
    </row>
    <row r="26" spans="1:13" x14ac:dyDescent="0.25">
      <c r="A26" s="6" t="s">
        <v>13</v>
      </c>
      <c r="B26" s="7" t="s">
        <v>14</v>
      </c>
      <c r="C26" s="7" t="s">
        <v>32</v>
      </c>
      <c r="D26" s="7" t="s">
        <v>16</v>
      </c>
      <c r="E26" s="13" t="s">
        <v>43</v>
      </c>
      <c r="F26" s="9"/>
      <c r="G26" s="9"/>
      <c r="H26" s="10"/>
      <c r="I26" s="10"/>
      <c r="J26" s="11"/>
      <c r="K26" s="11"/>
      <c r="L26" s="11"/>
      <c r="M26" s="11"/>
    </row>
    <row r="27" spans="1:13" x14ac:dyDescent="0.25">
      <c r="A27" s="6" t="s">
        <v>13</v>
      </c>
      <c r="B27" s="7" t="s">
        <v>14</v>
      </c>
      <c r="C27" s="7" t="s">
        <v>32</v>
      </c>
      <c r="D27" s="7" t="s">
        <v>16</v>
      </c>
      <c r="E27" s="8" t="s">
        <v>44</v>
      </c>
      <c r="F27" s="9">
        <v>37288</v>
      </c>
      <c r="G27" s="9">
        <v>37288</v>
      </c>
      <c r="H27" s="10">
        <v>13</v>
      </c>
      <c r="I27" s="11">
        <v>14277</v>
      </c>
      <c r="J27" s="11">
        <f>H27-[1]Digital!H27</f>
        <v>0</v>
      </c>
      <c r="K27" s="11">
        <f>I27-[1]Digital!I27</f>
        <v>0</v>
      </c>
      <c r="L27" s="11">
        <v>2654300</v>
      </c>
      <c r="M27" s="11">
        <f>I27*L27</f>
        <v>37895441100</v>
      </c>
    </row>
    <row r="28" spans="1:13" x14ac:dyDescent="0.25">
      <c r="A28" s="6" t="s">
        <v>13</v>
      </c>
      <c r="B28" s="7" t="s">
        <v>14</v>
      </c>
      <c r="C28" s="7" t="s">
        <v>32</v>
      </c>
      <c r="D28" s="7" t="s">
        <v>16</v>
      </c>
      <c r="E28" s="8" t="s">
        <v>45</v>
      </c>
      <c r="F28" s="9">
        <v>37288</v>
      </c>
      <c r="G28" s="9">
        <v>37288</v>
      </c>
      <c r="H28" s="10">
        <v>7</v>
      </c>
      <c r="I28" s="15">
        <v>1139</v>
      </c>
      <c r="J28" s="11">
        <f>H28-[1]Digital!H28</f>
        <v>0</v>
      </c>
      <c r="K28" s="11">
        <f>I28-[1]Digital!I28</f>
        <v>0</v>
      </c>
      <c r="L28" s="11">
        <v>24487500</v>
      </c>
      <c r="M28" s="11">
        <f>I28*L28</f>
        <v>27891262500</v>
      </c>
    </row>
    <row r="29" spans="1:13" x14ac:dyDescent="0.25">
      <c r="A29" s="6" t="s">
        <v>13</v>
      </c>
      <c r="B29" s="7" t="s">
        <v>14</v>
      </c>
      <c r="C29" s="7" t="s">
        <v>32</v>
      </c>
      <c r="D29" s="7" t="s">
        <v>16</v>
      </c>
      <c r="E29" s="13" t="s">
        <v>46</v>
      </c>
      <c r="F29" s="9"/>
      <c r="G29" s="9"/>
      <c r="H29" s="10"/>
      <c r="I29" s="15"/>
      <c r="J29" s="11"/>
      <c r="K29" s="11"/>
      <c r="L29" s="11"/>
      <c r="M29" s="11"/>
    </row>
    <row r="30" spans="1:13" x14ac:dyDescent="0.25">
      <c r="A30" s="6" t="s">
        <v>13</v>
      </c>
      <c r="B30" s="7" t="s">
        <v>14</v>
      </c>
      <c r="C30" s="7" t="s">
        <v>32</v>
      </c>
      <c r="D30" s="7" t="s">
        <v>16</v>
      </c>
      <c r="E30" s="8" t="s">
        <v>47</v>
      </c>
      <c r="F30" s="9">
        <v>26481</v>
      </c>
      <c r="G30" s="9">
        <v>33878</v>
      </c>
      <c r="H30" s="10" t="s">
        <v>35</v>
      </c>
      <c r="I30" s="11">
        <v>1882577</v>
      </c>
      <c r="J30" s="11">
        <v>0</v>
      </c>
      <c r="K30" s="11">
        <f>I30-[1]Digital!I30</f>
        <v>34613</v>
      </c>
      <c r="L30" s="11">
        <v>67100000</v>
      </c>
      <c r="M30" s="11">
        <f t="shared" ref="M30:M35" si="1">I30*L30</f>
        <v>126320916700000</v>
      </c>
    </row>
    <row r="31" spans="1:13" x14ac:dyDescent="0.25">
      <c r="A31" s="6" t="s">
        <v>13</v>
      </c>
      <c r="B31" s="7" t="s">
        <v>14</v>
      </c>
      <c r="C31" s="7" t="s">
        <v>32</v>
      </c>
      <c r="D31" s="7" t="s">
        <v>16</v>
      </c>
      <c r="E31" s="8" t="s">
        <v>48</v>
      </c>
      <c r="F31" s="9">
        <v>30195</v>
      </c>
      <c r="G31" s="9">
        <v>41030</v>
      </c>
      <c r="H31" s="10" t="s">
        <v>35</v>
      </c>
      <c r="I31" s="11">
        <v>2994369</v>
      </c>
      <c r="J31" s="11">
        <v>0</v>
      </c>
      <c r="K31" s="11">
        <f>I31-[1]Digital!I31</f>
        <v>-77</v>
      </c>
      <c r="L31" s="11">
        <v>551500000</v>
      </c>
      <c r="M31" s="11">
        <f t="shared" si="1"/>
        <v>1651394503500000</v>
      </c>
    </row>
    <row r="32" spans="1:13" x14ac:dyDescent="0.25">
      <c r="A32" s="6" t="s">
        <v>13</v>
      </c>
      <c r="B32" s="7" t="s">
        <v>14</v>
      </c>
      <c r="C32" s="7" t="s">
        <v>32</v>
      </c>
      <c r="D32" s="7" t="s">
        <v>16</v>
      </c>
      <c r="E32" s="8" t="s">
        <v>49</v>
      </c>
      <c r="F32" s="9">
        <v>36312</v>
      </c>
      <c r="G32" s="9">
        <v>45292</v>
      </c>
      <c r="H32" s="10" t="s">
        <v>35</v>
      </c>
      <c r="I32" s="10">
        <v>3371139</v>
      </c>
      <c r="J32" s="11">
        <v>0</v>
      </c>
      <c r="K32" s="11">
        <f>I32-[1]Digital!I32</f>
        <v>0</v>
      </c>
      <c r="L32" s="11">
        <v>1021300000</v>
      </c>
      <c r="M32" s="11">
        <f t="shared" si="1"/>
        <v>3442944260700000</v>
      </c>
    </row>
    <row r="33" spans="1:13" x14ac:dyDescent="0.25">
      <c r="A33" s="6" t="s">
        <v>13</v>
      </c>
      <c r="B33" s="7" t="s">
        <v>14</v>
      </c>
      <c r="C33" s="7" t="s">
        <v>32</v>
      </c>
      <c r="D33" s="7" t="s">
        <v>16</v>
      </c>
      <c r="E33" s="8" t="s">
        <v>50</v>
      </c>
      <c r="F33" s="9">
        <v>41365</v>
      </c>
      <c r="G33" s="9" t="s">
        <v>29</v>
      </c>
      <c r="H33" s="10" t="s">
        <v>35</v>
      </c>
      <c r="I33" s="10">
        <v>15577</v>
      </c>
      <c r="J33" s="11">
        <v>0</v>
      </c>
      <c r="K33" s="11">
        <f>I33-[1]Digital!I33</f>
        <v>0</v>
      </c>
      <c r="L33" s="11">
        <v>3221200000</v>
      </c>
      <c r="M33" s="11">
        <f t="shared" si="1"/>
        <v>50176632400000</v>
      </c>
    </row>
    <row r="34" spans="1:13" x14ac:dyDescent="0.25">
      <c r="A34" s="6" t="s">
        <v>13</v>
      </c>
      <c r="B34" s="7" t="s">
        <v>14</v>
      </c>
      <c r="C34" s="7" t="s">
        <v>32</v>
      </c>
      <c r="D34" s="7" t="s">
        <v>16</v>
      </c>
      <c r="E34" s="8" t="s">
        <v>51</v>
      </c>
      <c r="F34" s="9">
        <v>41365</v>
      </c>
      <c r="G34" s="9" t="s">
        <v>29</v>
      </c>
      <c r="H34" s="10" t="s">
        <v>35</v>
      </c>
      <c r="I34" s="10">
        <v>4547</v>
      </c>
      <c r="J34" s="11">
        <v>0</v>
      </c>
      <c r="K34" s="11">
        <f>I34-[1]Digital!I34</f>
        <v>12</v>
      </c>
      <c r="L34" s="11">
        <v>763300000</v>
      </c>
      <c r="M34" s="11">
        <f t="shared" si="1"/>
        <v>3470725100000</v>
      </c>
    </row>
    <row r="35" spans="1:13" x14ac:dyDescent="0.25">
      <c r="A35" s="6" t="s">
        <v>13</v>
      </c>
      <c r="B35" s="7" t="s">
        <v>14</v>
      </c>
      <c r="C35" s="7" t="s">
        <v>32</v>
      </c>
      <c r="D35" s="7" t="s">
        <v>16</v>
      </c>
      <c r="E35" s="8" t="s">
        <v>52</v>
      </c>
      <c r="F35" s="9">
        <v>41365</v>
      </c>
      <c r="G35" s="9" t="s">
        <v>29</v>
      </c>
      <c r="H35" s="10" t="s">
        <v>35</v>
      </c>
      <c r="I35" s="10">
        <v>4189700</v>
      </c>
      <c r="J35" s="11">
        <v>0</v>
      </c>
      <c r="K35" s="11">
        <f>I35-[1]Digital!I35</f>
        <v>50894</v>
      </c>
      <c r="L35" s="11">
        <v>3800000000</v>
      </c>
      <c r="M35" s="11">
        <f t="shared" si="1"/>
        <v>1.592086E+16</v>
      </c>
    </row>
    <row r="36" spans="1:13" x14ac:dyDescent="0.25">
      <c r="A36" s="6" t="s">
        <v>13</v>
      </c>
      <c r="B36" s="7" t="s">
        <v>14</v>
      </c>
      <c r="C36" s="7" t="s">
        <v>32</v>
      </c>
      <c r="D36" s="7" t="s">
        <v>16</v>
      </c>
      <c r="E36" s="13" t="s">
        <v>53</v>
      </c>
      <c r="F36" s="9"/>
      <c r="G36" s="9"/>
      <c r="H36" s="10"/>
      <c r="I36" s="16"/>
      <c r="J36" s="11"/>
      <c r="K36" s="11"/>
      <c r="L36" s="11"/>
      <c r="M36" s="11"/>
    </row>
    <row r="37" spans="1:13" x14ac:dyDescent="0.25">
      <c r="A37" s="6" t="s">
        <v>13</v>
      </c>
      <c r="B37" s="7" t="s">
        <v>14</v>
      </c>
      <c r="C37" s="7" t="s">
        <v>32</v>
      </c>
      <c r="D37" s="7" t="s">
        <v>16</v>
      </c>
      <c r="E37" s="8" t="s">
        <v>54</v>
      </c>
      <c r="F37" s="9">
        <v>26481</v>
      </c>
      <c r="G37" s="9">
        <v>37895</v>
      </c>
      <c r="H37" s="10" t="s">
        <v>55</v>
      </c>
      <c r="I37" s="10">
        <v>3</v>
      </c>
      <c r="J37" s="11">
        <v>0</v>
      </c>
      <c r="K37" s="11">
        <f>I37-[1]Digital!I37</f>
        <v>0</v>
      </c>
      <c r="L37" s="11">
        <v>197497700</v>
      </c>
      <c r="M37" s="11">
        <f t="shared" ref="M37:M45" si="2">I37*L37</f>
        <v>592493100</v>
      </c>
    </row>
    <row r="38" spans="1:13" x14ac:dyDescent="0.25">
      <c r="A38" s="6" t="s">
        <v>13</v>
      </c>
      <c r="B38" s="7" t="s">
        <v>14</v>
      </c>
      <c r="C38" s="7" t="s">
        <v>32</v>
      </c>
      <c r="D38" s="7" t="s">
        <v>16</v>
      </c>
      <c r="E38" s="8" t="s">
        <v>56</v>
      </c>
      <c r="F38" s="9">
        <v>26481</v>
      </c>
      <c r="G38" s="9">
        <v>37895</v>
      </c>
      <c r="H38" s="10">
        <v>295</v>
      </c>
      <c r="I38" s="11">
        <v>99</v>
      </c>
      <c r="J38" s="11">
        <f>H38-[1]Digital!H38</f>
        <v>0</v>
      </c>
      <c r="K38" s="11">
        <f>I38-[1]Digital!I38</f>
        <v>0</v>
      </c>
      <c r="L38" s="11">
        <v>289596000</v>
      </c>
      <c r="M38" s="11">
        <f t="shared" si="2"/>
        <v>28670004000</v>
      </c>
    </row>
    <row r="39" spans="1:13" x14ac:dyDescent="0.25">
      <c r="A39" s="6" t="s">
        <v>13</v>
      </c>
      <c r="B39" s="7" t="s">
        <v>14</v>
      </c>
      <c r="C39" s="7" t="s">
        <v>32</v>
      </c>
      <c r="D39" s="7" t="s">
        <v>16</v>
      </c>
      <c r="E39" s="8" t="s">
        <v>57</v>
      </c>
      <c r="F39" s="9">
        <v>26481</v>
      </c>
      <c r="G39" s="9">
        <v>37895</v>
      </c>
      <c r="H39" s="10">
        <v>1470</v>
      </c>
      <c r="I39" s="11">
        <v>290</v>
      </c>
      <c r="J39" s="11">
        <f>H39-[1]Digital!H39</f>
        <v>0</v>
      </c>
      <c r="K39" s="11">
        <f>I39-[1]Digital!I39</f>
        <v>0</v>
      </c>
      <c r="L39" s="11">
        <v>291058000</v>
      </c>
      <c r="M39" s="11">
        <f t="shared" si="2"/>
        <v>84406820000</v>
      </c>
    </row>
    <row r="40" spans="1:13" x14ac:dyDescent="0.25">
      <c r="A40" s="6" t="s">
        <v>13</v>
      </c>
      <c r="B40" s="7" t="s">
        <v>14</v>
      </c>
      <c r="C40" s="7" t="s">
        <v>32</v>
      </c>
      <c r="D40" s="7" t="s">
        <v>16</v>
      </c>
      <c r="E40" s="8" t="s">
        <v>58</v>
      </c>
      <c r="F40" s="9">
        <v>26481</v>
      </c>
      <c r="G40" s="9">
        <v>37895</v>
      </c>
      <c r="H40" s="10">
        <v>1743</v>
      </c>
      <c r="I40" s="11">
        <v>886</v>
      </c>
      <c r="J40" s="11">
        <f>H40-[1]Digital!H40</f>
        <v>0</v>
      </c>
      <c r="K40" s="11">
        <f>I40-[1]Digital!I40</f>
        <v>0</v>
      </c>
      <c r="L40" s="11">
        <v>283059000</v>
      </c>
      <c r="M40" s="11">
        <f t="shared" si="2"/>
        <v>250790274000</v>
      </c>
    </row>
    <row r="41" spans="1:13" x14ac:dyDescent="0.25">
      <c r="A41" s="6" t="s">
        <v>13</v>
      </c>
      <c r="B41" s="7" t="s">
        <v>14</v>
      </c>
      <c r="C41" s="7" t="s">
        <v>32</v>
      </c>
      <c r="D41" s="7" t="s">
        <v>16</v>
      </c>
      <c r="E41" s="8" t="s">
        <v>59</v>
      </c>
      <c r="F41" s="9">
        <v>26481</v>
      </c>
      <c r="G41" s="9">
        <v>37895</v>
      </c>
      <c r="H41" s="10">
        <v>1318</v>
      </c>
      <c r="I41" s="11">
        <v>1318</v>
      </c>
      <c r="J41" s="11">
        <f>H41-[1]Digital!H41</f>
        <v>0</v>
      </c>
      <c r="K41" s="11">
        <f>I41-[1]Digital!I41</f>
        <v>0</v>
      </c>
      <c r="L41" s="11">
        <v>28248300</v>
      </c>
      <c r="M41" s="11">
        <f t="shared" si="2"/>
        <v>37231259400</v>
      </c>
    </row>
    <row r="42" spans="1:13" x14ac:dyDescent="0.25">
      <c r="A42" s="6" t="s">
        <v>13</v>
      </c>
      <c r="B42" s="7" t="s">
        <v>14</v>
      </c>
      <c r="C42" s="7" t="s">
        <v>32</v>
      </c>
      <c r="D42" s="7" t="s">
        <v>16</v>
      </c>
      <c r="E42" s="8" t="s">
        <v>60</v>
      </c>
      <c r="F42" s="9">
        <v>26481</v>
      </c>
      <c r="G42" s="9">
        <v>37895</v>
      </c>
      <c r="H42" s="10">
        <v>2343</v>
      </c>
      <c r="I42" s="11">
        <v>844</v>
      </c>
      <c r="J42" s="11">
        <f>H42-[1]Digital!H42</f>
        <v>0</v>
      </c>
      <c r="K42" s="11">
        <f>I42-[1]Digital!I42</f>
        <v>0</v>
      </c>
      <c r="L42" s="11">
        <v>391903000</v>
      </c>
      <c r="M42" s="11">
        <f t="shared" si="2"/>
        <v>330766132000</v>
      </c>
    </row>
    <row r="43" spans="1:13" x14ac:dyDescent="0.25">
      <c r="A43" s="6" t="s">
        <v>13</v>
      </c>
      <c r="B43" s="7" t="s">
        <v>14</v>
      </c>
      <c r="C43" s="7" t="s">
        <v>32</v>
      </c>
      <c r="D43" s="7" t="s">
        <v>16</v>
      </c>
      <c r="E43" s="8" t="s">
        <v>61</v>
      </c>
      <c r="F43" s="9">
        <v>26481</v>
      </c>
      <c r="G43" s="9">
        <v>37895</v>
      </c>
      <c r="H43" s="10">
        <v>820</v>
      </c>
      <c r="I43" s="11">
        <v>820</v>
      </c>
      <c r="J43" s="11">
        <f>H43-[1]Digital!H43</f>
        <v>0</v>
      </c>
      <c r="K43" s="11">
        <f>I43-[1]Digital!I43</f>
        <v>0</v>
      </c>
      <c r="L43" s="11">
        <v>59099700</v>
      </c>
      <c r="M43" s="11">
        <f t="shared" si="2"/>
        <v>48461754000</v>
      </c>
    </row>
    <row r="44" spans="1:13" x14ac:dyDescent="0.25">
      <c r="A44" s="6" t="s">
        <v>13</v>
      </c>
      <c r="B44" s="7" t="s">
        <v>14</v>
      </c>
      <c r="C44" s="7" t="s">
        <v>32</v>
      </c>
      <c r="D44" s="7" t="s">
        <v>16</v>
      </c>
      <c r="E44" s="8" t="s">
        <v>62</v>
      </c>
      <c r="F44" s="9">
        <v>26481</v>
      </c>
      <c r="G44" s="9">
        <v>37895</v>
      </c>
      <c r="H44" s="10">
        <v>2956</v>
      </c>
      <c r="I44" s="11">
        <v>2627</v>
      </c>
      <c r="J44" s="11">
        <f>H44-[1]Digital!H44</f>
        <v>0</v>
      </c>
      <c r="K44" s="11">
        <f>I44-[1]Digital!I44</f>
        <v>0</v>
      </c>
      <c r="L44" s="11">
        <v>257005200</v>
      </c>
      <c r="M44" s="11">
        <f t="shared" si="2"/>
        <v>675152660400</v>
      </c>
    </row>
    <row r="45" spans="1:13" x14ac:dyDescent="0.25">
      <c r="A45" s="6" t="s">
        <v>13</v>
      </c>
      <c r="B45" s="7" t="s">
        <v>14</v>
      </c>
      <c r="C45" s="7" t="s">
        <v>32</v>
      </c>
      <c r="D45" s="7" t="s">
        <v>16</v>
      </c>
      <c r="E45" s="8" t="s">
        <v>63</v>
      </c>
      <c r="F45" s="9">
        <v>26481</v>
      </c>
      <c r="G45" s="9">
        <v>33695</v>
      </c>
      <c r="H45" s="10">
        <v>2675</v>
      </c>
      <c r="I45" s="11">
        <v>2675</v>
      </c>
      <c r="J45" s="11">
        <f>H45-[1]Digital!H45</f>
        <v>0</v>
      </c>
      <c r="K45" s="11">
        <f>I45-[1]Digital!I45</f>
        <v>0</v>
      </c>
      <c r="L45" s="11">
        <v>78069300</v>
      </c>
      <c r="M45" s="11">
        <f t="shared" si="2"/>
        <v>208835377500</v>
      </c>
    </row>
    <row r="46" spans="1:13" x14ac:dyDescent="0.25">
      <c r="A46" s="6" t="s">
        <v>13</v>
      </c>
      <c r="B46" s="7" t="s">
        <v>14</v>
      </c>
      <c r="C46" s="7" t="s">
        <v>32</v>
      </c>
      <c r="D46" s="7" t="s">
        <v>16</v>
      </c>
      <c r="E46" s="13" t="s">
        <v>64</v>
      </c>
      <c r="F46" s="17"/>
      <c r="G46" s="9"/>
      <c r="H46" s="9"/>
      <c r="I46" s="17"/>
      <c r="J46" s="14"/>
      <c r="K46" s="18"/>
      <c r="L46" s="11"/>
      <c r="M46" s="11"/>
    </row>
    <row r="47" spans="1:13" x14ac:dyDescent="0.25">
      <c r="A47" s="6" t="s">
        <v>13</v>
      </c>
      <c r="B47" s="7" t="s">
        <v>14</v>
      </c>
      <c r="C47" s="7" t="s">
        <v>32</v>
      </c>
      <c r="D47" s="7" t="s">
        <v>16</v>
      </c>
      <c r="E47" s="19" t="s">
        <v>65</v>
      </c>
      <c r="F47" s="9">
        <v>26481</v>
      </c>
      <c r="G47" s="9">
        <v>31959</v>
      </c>
      <c r="H47" s="20" t="s">
        <v>23</v>
      </c>
      <c r="I47" s="10">
        <v>7542</v>
      </c>
      <c r="J47" s="11">
        <v>0</v>
      </c>
      <c r="K47" s="11">
        <f>I47-[1]Digital!I47</f>
        <v>0</v>
      </c>
      <c r="L47" s="11">
        <v>70671000</v>
      </c>
      <c r="M47" s="11">
        <f t="shared" ref="M47:M52" si="3">I47*L47</f>
        <v>533000682000</v>
      </c>
    </row>
    <row r="48" spans="1:13" x14ac:dyDescent="0.25">
      <c r="A48" s="6" t="s">
        <v>13</v>
      </c>
      <c r="B48" s="7" t="s">
        <v>14</v>
      </c>
      <c r="C48" s="7" t="s">
        <v>32</v>
      </c>
      <c r="D48" s="7" t="s">
        <v>16</v>
      </c>
      <c r="E48" s="19" t="s">
        <v>66</v>
      </c>
      <c r="F48" s="9">
        <v>30773</v>
      </c>
      <c r="G48" s="9">
        <v>35735</v>
      </c>
      <c r="H48" s="20" t="s">
        <v>23</v>
      </c>
      <c r="I48" s="10">
        <v>7106</v>
      </c>
      <c r="J48" s="11">
        <v>0</v>
      </c>
      <c r="K48" s="11">
        <f>I48-[1]Digital!I48</f>
        <v>0</v>
      </c>
      <c r="L48" s="11">
        <v>434512000</v>
      </c>
      <c r="M48" s="11">
        <f t="shared" si="3"/>
        <v>3087642272000</v>
      </c>
    </row>
    <row r="49" spans="1:13" x14ac:dyDescent="0.25">
      <c r="A49" s="6" t="s">
        <v>13</v>
      </c>
      <c r="B49" s="7" t="s">
        <v>14</v>
      </c>
      <c r="C49" s="7" t="s">
        <v>32</v>
      </c>
      <c r="D49" s="7" t="s">
        <v>16</v>
      </c>
      <c r="E49" s="19" t="s">
        <v>67</v>
      </c>
      <c r="F49" s="9">
        <v>36312</v>
      </c>
      <c r="G49" s="9">
        <v>37622</v>
      </c>
      <c r="H49" s="20" t="s">
        <v>23</v>
      </c>
      <c r="I49" s="10">
        <v>8756</v>
      </c>
      <c r="J49" s="11">
        <v>0</v>
      </c>
      <c r="K49" s="11">
        <f>I49-[1]Digital!I49</f>
        <v>0</v>
      </c>
      <c r="L49" s="11">
        <v>741031000</v>
      </c>
      <c r="M49" s="11">
        <f t="shared" si="3"/>
        <v>6488467436000</v>
      </c>
    </row>
    <row r="50" spans="1:13" x14ac:dyDescent="0.25">
      <c r="A50" s="6" t="s">
        <v>13</v>
      </c>
      <c r="B50" s="7" t="s">
        <v>14</v>
      </c>
      <c r="C50" s="7" t="s">
        <v>32</v>
      </c>
      <c r="D50" s="7" t="s">
        <v>16</v>
      </c>
      <c r="E50" s="19" t="s">
        <v>68</v>
      </c>
      <c r="F50" s="9">
        <v>36312</v>
      </c>
      <c r="G50" s="9">
        <v>37622</v>
      </c>
      <c r="H50" s="20" t="s">
        <v>23</v>
      </c>
      <c r="I50" s="10">
        <v>8767</v>
      </c>
      <c r="J50" s="11">
        <v>0</v>
      </c>
      <c r="K50" s="11">
        <f>I50-[1]Digital!I50</f>
        <v>0</v>
      </c>
      <c r="L50" s="11">
        <v>845698000</v>
      </c>
      <c r="M50" s="11">
        <f t="shared" si="3"/>
        <v>7414234366000</v>
      </c>
    </row>
    <row r="51" spans="1:13" x14ac:dyDescent="0.25">
      <c r="A51" s="6" t="s">
        <v>13</v>
      </c>
      <c r="B51" s="7" t="s">
        <v>14</v>
      </c>
      <c r="C51" s="7" t="s">
        <v>32</v>
      </c>
      <c r="D51" s="7" t="s">
        <v>16</v>
      </c>
      <c r="E51" s="19" t="s">
        <v>69</v>
      </c>
      <c r="F51" s="9">
        <v>30773</v>
      </c>
      <c r="G51" s="9">
        <v>35735</v>
      </c>
      <c r="H51" s="20" t="s">
        <v>23</v>
      </c>
      <c r="I51" s="10">
        <v>531</v>
      </c>
      <c r="J51" s="11">
        <v>0</v>
      </c>
      <c r="K51" s="11">
        <f>I51-[1]Digital!I51</f>
        <v>0</v>
      </c>
      <c r="L51" s="11">
        <v>1210778000</v>
      </c>
      <c r="M51" s="11">
        <f t="shared" si="3"/>
        <v>642923118000</v>
      </c>
    </row>
    <row r="52" spans="1:13" x14ac:dyDescent="0.25">
      <c r="A52" s="6" t="s">
        <v>13</v>
      </c>
      <c r="B52" s="7" t="s">
        <v>14</v>
      </c>
      <c r="C52" s="7" t="s">
        <v>32</v>
      </c>
      <c r="D52" s="7" t="s">
        <v>16</v>
      </c>
      <c r="E52" s="19" t="s">
        <v>70</v>
      </c>
      <c r="F52" s="9">
        <v>36312</v>
      </c>
      <c r="G52" s="9">
        <v>37622</v>
      </c>
      <c r="H52" s="20" t="s">
        <v>23</v>
      </c>
      <c r="I52" s="10">
        <v>2603</v>
      </c>
      <c r="J52" s="11">
        <v>0</v>
      </c>
      <c r="K52" s="11">
        <f>I52-[1]Digital!I52</f>
        <v>0</v>
      </c>
      <c r="L52" s="11">
        <v>1428968000</v>
      </c>
      <c r="M52" s="11">
        <f t="shared" si="3"/>
        <v>3719603704000</v>
      </c>
    </row>
    <row r="53" spans="1:13" x14ac:dyDescent="0.25">
      <c r="A53" s="6" t="s">
        <v>13</v>
      </c>
      <c r="B53" s="7" t="s">
        <v>14</v>
      </c>
      <c r="C53" s="7" t="s">
        <v>32</v>
      </c>
      <c r="D53" s="7" t="s">
        <v>16</v>
      </c>
      <c r="E53" s="13" t="s">
        <v>71</v>
      </c>
      <c r="F53" s="21"/>
      <c r="G53" s="21"/>
      <c r="H53" s="21"/>
      <c r="I53" s="21"/>
      <c r="J53" s="22"/>
      <c r="K53" s="22"/>
      <c r="L53" s="11"/>
      <c r="M53" s="11"/>
    </row>
    <row r="54" spans="1:13" x14ac:dyDescent="0.25">
      <c r="A54" s="6" t="s">
        <v>13</v>
      </c>
      <c r="B54" s="7" t="s">
        <v>14</v>
      </c>
      <c r="C54" s="7" t="s">
        <v>32</v>
      </c>
      <c r="D54" s="7" t="s">
        <v>16</v>
      </c>
      <c r="E54" s="19" t="s">
        <v>72</v>
      </c>
      <c r="F54" s="9">
        <v>26481</v>
      </c>
      <c r="G54" s="9">
        <v>31959</v>
      </c>
      <c r="H54" s="20" t="s">
        <v>24</v>
      </c>
      <c r="I54" s="10">
        <v>7592</v>
      </c>
      <c r="J54" s="11">
        <v>0</v>
      </c>
      <c r="K54" s="11">
        <f>I54-[1]Digital!I54</f>
        <v>0</v>
      </c>
      <c r="L54" s="11">
        <v>64209000</v>
      </c>
      <c r="M54" s="11">
        <f t="shared" ref="M54:M60" si="4">I54*L54</f>
        <v>487474728000</v>
      </c>
    </row>
    <row r="55" spans="1:13" x14ac:dyDescent="0.25">
      <c r="A55" s="6" t="s">
        <v>13</v>
      </c>
      <c r="B55" s="7" t="s">
        <v>14</v>
      </c>
      <c r="C55" s="7" t="s">
        <v>32</v>
      </c>
      <c r="D55" s="7" t="s">
        <v>16</v>
      </c>
      <c r="E55" s="19" t="s">
        <v>73</v>
      </c>
      <c r="F55" s="9">
        <v>30773</v>
      </c>
      <c r="G55" s="9">
        <v>35735</v>
      </c>
      <c r="H55" s="20" t="s">
        <v>24</v>
      </c>
      <c r="I55" s="10">
        <v>7375</v>
      </c>
      <c r="J55" s="11">
        <v>0</v>
      </c>
      <c r="K55" s="11">
        <f>I55-[1]Digital!I55</f>
        <v>0</v>
      </c>
      <c r="L55" s="11">
        <v>394198000</v>
      </c>
      <c r="M55" s="11">
        <f t="shared" si="4"/>
        <v>2907210250000</v>
      </c>
    </row>
    <row r="56" spans="1:13" x14ac:dyDescent="0.25">
      <c r="A56" s="6" t="s">
        <v>13</v>
      </c>
      <c r="B56" s="7" t="s">
        <v>14</v>
      </c>
      <c r="C56" s="7" t="s">
        <v>32</v>
      </c>
      <c r="D56" s="7" t="s">
        <v>16</v>
      </c>
      <c r="E56" s="19" t="s">
        <v>74</v>
      </c>
      <c r="F56" s="9">
        <v>36312</v>
      </c>
      <c r="G56" s="9">
        <v>37622</v>
      </c>
      <c r="H56" s="20" t="s">
        <v>24</v>
      </c>
      <c r="I56" s="10">
        <v>8756</v>
      </c>
      <c r="J56" s="11">
        <v>0</v>
      </c>
      <c r="K56" s="11">
        <f>I56-[1]Digital!I56</f>
        <v>0</v>
      </c>
      <c r="L56" s="11">
        <v>677072000</v>
      </c>
      <c r="M56" s="11">
        <f t="shared" si="4"/>
        <v>5928442432000</v>
      </c>
    </row>
    <row r="57" spans="1:13" x14ac:dyDescent="0.25">
      <c r="A57" s="6" t="s">
        <v>13</v>
      </c>
      <c r="B57" s="7" t="s">
        <v>14</v>
      </c>
      <c r="C57" s="7" t="s">
        <v>32</v>
      </c>
      <c r="D57" s="7" t="s">
        <v>16</v>
      </c>
      <c r="E57" s="19" t="s">
        <v>75</v>
      </c>
      <c r="F57" s="9">
        <v>37803</v>
      </c>
      <c r="G57" s="9">
        <v>39630</v>
      </c>
      <c r="H57" s="20" t="s">
        <v>24</v>
      </c>
      <c r="I57" s="14">
        <v>9718</v>
      </c>
      <c r="J57" s="11">
        <v>0</v>
      </c>
      <c r="K57" s="11">
        <f>I57-[1]Digital!I57</f>
        <v>0</v>
      </c>
      <c r="L57" s="11">
        <v>590166000</v>
      </c>
      <c r="M57" s="11">
        <f t="shared" si="4"/>
        <v>5735233188000</v>
      </c>
    </row>
    <row r="58" spans="1:13" x14ac:dyDescent="0.25">
      <c r="A58" s="6" t="s">
        <v>13</v>
      </c>
      <c r="B58" s="7" t="s">
        <v>14</v>
      </c>
      <c r="C58" s="7" t="s">
        <v>32</v>
      </c>
      <c r="D58" s="7" t="s">
        <v>16</v>
      </c>
      <c r="E58" s="19" t="s">
        <v>76</v>
      </c>
      <c r="F58" s="9">
        <v>37987</v>
      </c>
      <c r="G58" s="9">
        <v>39569</v>
      </c>
      <c r="H58" s="20" t="s">
        <v>24</v>
      </c>
      <c r="I58" s="14">
        <v>555</v>
      </c>
      <c r="J58" s="11">
        <v>0</v>
      </c>
      <c r="K58" s="11">
        <f>I58-[1]Digital!I58</f>
        <v>0</v>
      </c>
      <c r="L58" s="11">
        <v>273329000</v>
      </c>
      <c r="M58" s="11">
        <f t="shared" si="4"/>
        <v>151697595000</v>
      </c>
    </row>
    <row r="59" spans="1:13" x14ac:dyDescent="0.25">
      <c r="A59" s="6" t="s">
        <v>13</v>
      </c>
      <c r="B59" s="7" t="s">
        <v>14</v>
      </c>
      <c r="C59" s="7" t="s">
        <v>32</v>
      </c>
      <c r="D59" s="7" t="s">
        <v>16</v>
      </c>
      <c r="E59" s="19" t="s">
        <v>77</v>
      </c>
      <c r="F59" s="9">
        <v>39753</v>
      </c>
      <c r="G59" s="9">
        <v>40909</v>
      </c>
      <c r="H59" s="20" t="s">
        <v>24</v>
      </c>
      <c r="I59" s="14">
        <v>8555</v>
      </c>
      <c r="J59" s="11">
        <v>0</v>
      </c>
      <c r="K59" s="11">
        <f>I59-[1]Digital!I59</f>
        <v>0</v>
      </c>
      <c r="L59" s="11">
        <v>545374000</v>
      </c>
      <c r="M59" s="11">
        <f t="shared" si="4"/>
        <v>4665674570000</v>
      </c>
    </row>
    <row r="60" spans="1:13" x14ac:dyDescent="0.25">
      <c r="A60" s="6" t="s">
        <v>13</v>
      </c>
      <c r="B60" s="7" t="s">
        <v>14</v>
      </c>
      <c r="C60" s="7" t="s">
        <v>32</v>
      </c>
      <c r="D60" s="7" t="s">
        <v>16</v>
      </c>
      <c r="E60" s="19" t="s">
        <v>78</v>
      </c>
      <c r="F60" s="9">
        <v>39814</v>
      </c>
      <c r="G60" s="9">
        <v>40878</v>
      </c>
      <c r="H60" s="20" t="s">
        <v>24</v>
      </c>
      <c r="I60" s="14">
        <v>445</v>
      </c>
      <c r="J60" s="11">
        <v>0</v>
      </c>
      <c r="K60" s="11">
        <f>I60-[1]Digital!I60</f>
        <v>0</v>
      </c>
      <c r="L60" s="11">
        <v>263072000</v>
      </c>
      <c r="M60" s="11">
        <f t="shared" si="4"/>
        <v>117067040000</v>
      </c>
    </row>
    <row r="61" spans="1:13" x14ac:dyDescent="0.25">
      <c r="A61" s="6" t="s">
        <v>13</v>
      </c>
      <c r="B61" s="7" t="s">
        <v>14</v>
      </c>
      <c r="C61" s="7" t="s">
        <v>32</v>
      </c>
      <c r="D61" s="7" t="s">
        <v>16</v>
      </c>
      <c r="E61" s="13" t="s">
        <v>79</v>
      </c>
      <c r="F61" s="8"/>
      <c r="G61" s="23" t="s">
        <v>80</v>
      </c>
      <c r="H61" s="23"/>
      <c r="J61" s="24"/>
      <c r="K61" s="18" t="s">
        <v>80</v>
      </c>
      <c r="L61" s="11"/>
      <c r="M61" s="11"/>
    </row>
    <row r="62" spans="1:13" x14ac:dyDescent="0.25">
      <c r="A62" s="6" t="s">
        <v>13</v>
      </c>
      <c r="B62" s="7" t="s">
        <v>14</v>
      </c>
      <c r="C62" s="7" t="s">
        <v>32</v>
      </c>
      <c r="D62" s="7" t="s">
        <v>16</v>
      </c>
      <c r="E62" s="8" t="s">
        <v>81</v>
      </c>
      <c r="F62" s="9">
        <v>22098</v>
      </c>
      <c r="G62" s="9">
        <v>26420</v>
      </c>
      <c r="H62" s="10" t="s">
        <v>35</v>
      </c>
      <c r="I62" s="10">
        <v>38870</v>
      </c>
      <c r="J62" s="11">
        <v>0</v>
      </c>
      <c r="K62" s="11">
        <f>I62-[1]Digital!I62</f>
        <v>62</v>
      </c>
      <c r="L62" s="11">
        <v>1375756000</v>
      </c>
      <c r="M62" s="11">
        <f>I62*L62</f>
        <v>53475635720000</v>
      </c>
    </row>
    <row r="63" spans="1:13" x14ac:dyDescent="0.25">
      <c r="A63" s="6" t="s">
        <v>13</v>
      </c>
      <c r="B63" s="7" t="s">
        <v>14</v>
      </c>
      <c r="C63" s="7" t="s">
        <v>32</v>
      </c>
      <c r="D63" s="7" t="s">
        <v>16</v>
      </c>
      <c r="E63" s="8" t="s">
        <v>82</v>
      </c>
      <c r="F63" s="9">
        <v>23193</v>
      </c>
      <c r="G63" s="9">
        <v>29495</v>
      </c>
      <c r="H63" s="10" t="s">
        <v>35</v>
      </c>
      <c r="I63" s="10">
        <v>5718</v>
      </c>
      <c r="J63" s="11">
        <v>0</v>
      </c>
      <c r="K63" s="11">
        <f>I63-[1]Digital!I63</f>
        <v>11</v>
      </c>
      <c r="L63" s="11">
        <v>2825986000</v>
      </c>
      <c r="M63" s="11">
        <f>I63*L63</f>
        <v>16158987948000</v>
      </c>
    </row>
    <row r="64" spans="1:13" x14ac:dyDescent="0.25">
      <c r="A64" s="6" t="s">
        <v>13</v>
      </c>
      <c r="B64" s="7" t="s">
        <v>14</v>
      </c>
      <c r="C64" s="7" t="s">
        <v>32</v>
      </c>
      <c r="D64" s="7" t="s">
        <v>16</v>
      </c>
      <c r="E64" s="8" t="s">
        <v>83</v>
      </c>
      <c r="F64" s="9">
        <v>26085</v>
      </c>
      <c r="G64" s="9">
        <v>30956</v>
      </c>
      <c r="H64" s="10" t="s">
        <v>35</v>
      </c>
      <c r="I64" s="10">
        <v>17765</v>
      </c>
      <c r="J64" s="11">
        <v>0</v>
      </c>
      <c r="K64" s="11">
        <f>I64-[1]Digital!I64</f>
        <v>209</v>
      </c>
      <c r="L64" s="11">
        <v>6718118000</v>
      </c>
      <c r="M64" s="11">
        <f>I64*L64</f>
        <v>119347366270000</v>
      </c>
    </row>
    <row r="65" spans="1:13" x14ac:dyDescent="0.25">
      <c r="A65" s="6" t="s">
        <v>13</v>
      </c>
      <c r="B65" s="7" t="s">
        <v>14</v>
      </c>
      <c r="C65" s="7" t="s">
        <v>32</v>
      </c>
      <c r="D65" s="7" t="s">
        <v>16</v>
      </c>
      <c r="E65" s="8" t="s">
        <v>84</v>
      </c>
      <c r="F65" s="9">
        <v>30956</v>
      </c>
      <c r="G65" s="9">
        <v>30956</v>
      </c>
      <c r="H65" s="10" t="s">
        <v>35</v>
      </c>
      <c r="I65" s="10">
        <v>2139</v>
      </c>
      <c r="J65" s="11">
        <v>0</v>
      </c>
      <c r="K65" s="11">
        <f>I65-[1]Digital!I65</f>
        <v>0</v>
      </c>
      <c r="L65" s="11">
        <v>310540000</v>
      </c>
      <c r="M65" s="11">
        <f>I65*L65</f>
        <v>664245060000</v>
      </c>
    </row>
    <row r="66" spans="1:13" x14ac:dyDescent="0.25">
      <c r="A66" s="6" t="s">
        <v>13</v>
      </c>
      <c r="B66" s="7" t="s">
        <v>14</v>
      </c>
      <c r="C66" s="7" t="s">
        <v>32</v>
      </c>
      <c r="D66" s="7" t="s">
        <v>16</v>
      </c>
      <c r="E66" s="8" t="s">
        <v>85</v>
      </c>
      <c r="F66" s="9">
        <v>26785</v>
      </c>
      <c r="G66" s="9">
        <v>27061</v>
      </c>
      <c r="H66" s="10" t="s">
        <v>35</v>
      </c>
      <c r="I66" s="10">
        <v>1467</v>
      </c>
      <c r="J66" s="11">
        <v>0</v>
      </c>
      <c r="K66" s="11">
        <f>I66-[1]Digital!I66</f>
        <v>0</v>
      </c>
      <c r="L66" s="11">
        <v>46418000</v>
      </c>
      <c r="M66" s="11">
        <f>I66*L66</f>
        <v>68095206000</v>
      </c>
    </row>
    <row r="67" spans="1:13" x14ac:dyDescent="0.25">
      <c r="A67" s="6" t="s">
        <v>13</v>
      </c>
      <c r="B67" s="7" t="s">
        <v>14</v>
      </c>
      <c r="C67" s="7" t="s">
        <v>32</v>
      </c>
      <c r="D67" s="7" t="s">
        <v>16</v>
      </c>
      <c r="E67" s="13" t="s">
        <v>86</v>
      </c>
      <c r="F67" s="8"/>
      <c r="G67" s="23" t="s">
        <v>80</v>
      </c>
      <c r="H67" s="23"/>
      <c r="J67" s="24"/>
      <c r="K67" s="18" t="s">
        <v>80</v>
      </c>
      <c r="L67" s="11"/>
      <c r="M67" s="11"/>
    </row>
    <row r="68" spans="1:13" x14ac:dyDescent="0.25">
      <c r="A68" s="6" t="s">
        <v>13</v>
      </c>
      <c r="B68" s="7" t="s">
        <v>14</v>
      </c>
      <c r="C68" s="7" t="s">
        <v>32</v>
      </c>
      <c r="D68" s="7" t="s">
        <v>16</v>
      </c>
      <c r="E68" s="8" t="s">
        <v>87</v>
      </c>
      <c r="F68" s="9">
        <v>30133</v>
      </c>
      <c r="G68" s="9">
        <v>30348</v>
      </c>
      <c r="H68" s="10">
        <v>933</v>
      </c>
      <c r="I68" s="11">
        <v>933</v>
      </c>
      <c r="J68" s="11">
        <f>H68-[1]Digital!H68</f>
        <v>0</v>
      </c>
      <c r="K68" s="11">
        <f>I68-[1]Digital!I68</f>
        <v>0</v>
      </c>
      <c r="L68" s="25" t="s">
        <v>23</v>
      </c>
      <c r="M68" s="25" t="s">
        <v>23</v>
      </c>
    </row>
    <row r="69" spans="1:13" x14ac:dyDescent="0.25">
      <c r="A69" s="6" t="s">
        <v>13</v>
      </c>
      <c r="B69" s="7" t="s">
        <v>14</v>
      </c>
      <c r="C69" s="7" t="s">
        <v>32</v>
      </c>
      <c r="D69" s="7" t="s">
        <v>16</v>
      </c>
      <c r="E69" s="8" t="s">
        <v>88</v>
      </c>
      <c r="F69" s="9">
        <v>31564</v>
      </c>
      <c r="G69" s="9">
        <v>36130</v>
      </c>
      <c r="H69" s="10">
        <v>896</v>
      </c>
      <c r="I69" s="11">
        <v>941945</v>
      </c>
      <c r="J69" s="11">
        <f>H69-[1]Digital!H69</f>
        <v>0</v>
      </c>
      <c r="K69" s="11">
        <f>I69-[1]Digital!I69</f>
        <v>0</v>
      </c>
      <c r="L69" s="11">
        <v>33890500</v>
      </c>
      <c r="M69" s="11">
        <f>I69*L69</f>
        <v>31922987022500</v>
      </c>
    </row>
    <row r="70" spans="1:13" x14ac:dyDescent="0.25">
      <c r="A70" s="6" t="s">
        <v>13</v>
      </c>
      <c r="B70" s="7" t="s">
        <v>14</v>
      </c>
      <c r="C70" s="7" t="s">
        <v>32</v>
      </c>
      <c r="D70" s="7" t="s">
        <v>16</v>
      </c>
      <c r="E70" s="8" t="s">
        <v>89</v>
      </c>
      <c r="F70" s="26">
        <v>1994</v>
      </c>
      <c r="G70" s="26">
        <v>1996</v>
      </c>
      <c r="H70" s="10">
        <v>59</v>
      </c>
      <c r="I70" s="11">
        <v>1029</v>
      </c>
      <c r="J70" s="11">
        <f>H70-[1]Digital!H70</f>
        <v>0</v>
      </c>
      <c r="K70" s="11">
        <f>I70-[1]Digital!I70</f>
        <v>0</v>
      </c>
      <c r="L70" s="25" t="s">
        <v>23</v>
      </c>
      <c r="M70" s="25" t="s">
        <v>23</v>
      </c>
    </row>
    <row r="71" spans="1:13" x14ac:dyDescent="0.25">
      <c r="A71" s="6" t="s">
        <v>13</v>
      </c>
      <c r="B71" s="7" t="s">
        <v>14</v>
      </c>
      <c r="C71" s="7" t="s">
        <v>32</v>
      </c>
      <c r="D71" s="7" t="s">
        <v>16</v>
      </c>
      <c r="E71" s="8" t="s">
        <v>90</v>
      </c>
      <c r="F71" s="9">
        <v>40118</v>
      </c>
      <c r="G71" s="9">
        <v>41275</v>
      </c>
      <c r="H71" s="10" t="s">
        <v>24</v>
      </c>
      <c r="I71" s="10">
        <v>145668</v>
      </c>
      <c r="J71" s="11">
        <v>0</v>
      </c>
      <c r="K71" s="11">
        <f>I71-[1]Digital!I71</f>
        <v>0</v>
      </c>
      <c r="L71" s="11">
        <v>38894200</v>
      </c>
      <c r="M71" s="11">
        <f t="shared" ref="M71:M76" si="5">I71*L71</f>
        <v>5665640325600</v>
      </c>
    </row>
    <row r="72" spans="1:13" x14ac:dyDescent="0.25">
      <c r="A72" s="6" t="s">
        <v>13</v>
      </c>
      <c r="B72" s="7" t="s">
        <v>14</v>
      </c>
      <c r="C72" s="7" t="s">
        <v>32</v>
      </c>
      <c r="D72" s="7" t="s">
        <v>16</v>
      </c>
      <c r="E72" s="8" t="s">
        <v>91</v>
      </c>
      <c r="F72" s="9">
        <v>40118</v>
      </c>
      <c r="G72" s="9">
        <v>41426</v>
      </c>
      <c r="H72" s="10" t="s">
        <v>24</v>
      </c>
      <c r="I72" s="10">
        <v>117055</v>
      </c>
      <c r="J72" s="11">
        <v>0</v>
      </c>
      <c r="K72" s="11">
        <f>I72-[1]Digital!I72</f>
        <v>0</v>
      </c>
      <c r="L72" s="11">
        <v>148738400</v>
      </c>
      <c r="M72" s="11">
        <f t="shared" si="5"/>
        <v>17410573412000</v>
      </c>
    </row>
    <row r="73" spans="1:13" x14ac:dyDescent="0.25">
      <c r="A73" s="6" t="s">
        <v>13</v>
      </c>
      <c r="B73" s="7" t="s">
        <v>14</v>
      </c>
      <c r="C73" s="7" t="s">
        <v>32</v>
      </c>
      <c r="D73" s="7" t="s">
        <v>16</v>
      </c>
      <c r="E73" s="8" t="s">
        <v>92</v>
      </c>
      <c r="F73" s="9">
        <v>36831</v>
      </c>
      <c r="G73" s="9">
        <v>43009</v>
      </c>
      <c r="H73" s="10" t="s">
        <v>35</v>
      </c>
      <c r="I73" s="10">
        <v>90613</v>
      </c>
      <c r="J73" s="11">
        <v>0</v>
      </c>
      <c r="K73" s="11">
        <f>I73-[1]Digital!I73</f>
        <v>0</v>
      </c>
      <c r="L73" s="11">
        <v>227759400</v>
      </c>
      <c r="M73" s="11">
        <f t="shared" si="5"/>
        <v>20637962512200</v>
      </c>
    </row>
    <row r="74" spans="1:13" x14ac:dyDescent="0.25">
      <c r="A74" s="6" t="s">
        <v>13</v>
      </c>
      <c r="B74" s="7" t="s">
        <v>14</v>
      </c>
      <c r="C74" s="7" t="s">
        <v>32</v>
      </c>
      <c r="D74" s="7" t="s">
        <v>16</v>
      </c>
      <c r="E74" s="8" t="s">
        <v>93</v>
      </c>
      <c r="F74" s="9">
        <v>36831</v>
      </c>
      <c r="G74" s="9">
        <v>43009</v>
      </c>
      <c r="H74" s="10" t="s">
        <v>35</v>
      </c>
      <c r="I74" s="10">
        <v>91398</v>
      </c>
      <c r="J74" s="11">
        <v>0</v>
      </c>
      <c r="K74" s="11">
        <f>I74-[1]Digital!I74</f>
        <v>0</v>
      </c>
      <c r="L74" s="11">
        <v>608412600</v>
      </c>
      <c r="M74" s="11">
        <f t="shared" si="5"/>
        <v>55607694814800</v>
      </c>
    </row>
    <row r="75" spans="1:13" x14ac:dyDescent="0.25">
      <c r="A75" s="6" t="s">
        <v>13</v>
      </c>
      <c r="B75" s="7" t="s">
        <v>14</v>
      </c>
      <c r="C75" s="7" t="s">
        <v>32</v>
      </c>
      <c r="D75" s="7" t="s">
        <v>16</v>
      </c>
      <c r="E75" s="8" t="s">
        <v>94</v>
      </c>
      <c r="F75" s="9">
        <v>33695</v>
      </c>
      <c r="G75" s="9">
        <v>34029</v>
      </c>
      <c r="H75" s="10" t="s">
        <v>23</v>
      </c>
      <c r="I75" s="14">
        <v>25</v>
      </c>
      <c r="J75" s="11">
        <v>0</v>
      </c>
      <c r="K75" s="11">
        <f>I75-[1]Digital!I75</f>
        <v>0</v>
      </c>
      <c r="L75" s="11">
        <v>2427571000</v>
      </c>
      <c r="M75" s="11">
        <f t="shared" si="5"/>
        <v>60689275000</v>
      </c>
    </row>
    <row r="76" spans="1:13" x14ac:dyDescent="0.25">
      <c r="A76" s="6" t="s">
        <v>13</v>
      </c>
      <c r="B76" s="7" t="s">
        <v>14</v>
      </c>
      <c r="C76" s="7" t="s">
        <v>32</v>
      </c>
      <c r="D76" s="7" t="s">
        <v>16</v>
      </c>
      <c r="E76" s="8" t="s">
        <v>95</v>
      </c>
      <c r="F76" s="9">
        <v>37865</v>
      </c>
      <c r="G76" s="9">
        <v>39142</v>
      </c>
      <c r="H76" s="10" t="s">
        <v>55</v>
      </c>
      <c r="I76" s="14">
        <v>179981</v>
      </c>
      <c r="J76" s="11">
        <v>0</v>
      </c>
      <c r="K76" s="11">
        <f>I76-[1]Digital!I76</f>
        <v>0</v>
      </c>
      <c r="L76" s="11">
        <v>362699000</v>
      </c>
      <c r="M76" s="11">
        <f t="shared" si="5"/>
        <v>65278928719000</v>
      </c>
    </row>
    <row r="77" spans="1:13" x14ac:dyDescent="0.25">
      <c r="A77" s="6" t="s">
        <v>13</v>
      </c>
      <c r="B77" s="7" t="s">
        <v>14</v>
      </c>
      <c r="C77" s="7" t="s">
        <v>32</v>
      </c>
      <c r="D77" s="7" t="s">
        <v>16</v>
      </c>
      <c r="E77" s="38" t="s">
        <v>164</v>
      </c>
      <c r="F77" s="9"/>
      <c r="G77" s="9"/>
      <c r="H77" s="10"/>
      <c r="I77" s="10"/>
      <c r="J77" s="11"/>
      <c r="K77" s="11"/>
      <c r="L77" s="39"/>
      <c r="M77" s="11"/>
    </row>
    <row r="78" spans="1:13" x14ac:dyDescent="0.25">
      <c r="A78" s="6" t="s">
        <v>13</v>
      </c>
      <c r="B78" s="7" t="s">
        <v>14</v>
      </c>
      <c r="C78" s="7" t="s">
        <v>32</v>
      </c>
      <c r="D78" s="7" t="s">
        <v>16</v>
      </c>
      <c r="E78" s="40" t="s">
        <v>165</v>
      </c>
      <c r="F78" s="9">
        <v>40210</v>
      </c>
      <c r="G78" s="9">
        <v>44835</v>
      </c>
      <c r="H78" s="10" t="s">
        <v>55</v>
      </c>
      <c r="I78" s="10">
        <v>2733</v>
      </c>
      <c r="J78" s="11">
        <v>0</v>
      </c>
      <c r="K78" s="11">
        <f>I78-[1]Digital!I78</f>
        <v>0</v>
      </c>
      <c r="L78" s="39">
        <v>72193878.521770954</v>
      </c>
      <c r="M78" s="11">
        <f t="shared" ref="M78:M84" si="6">I78*L78</f>
        <v>197305870000.00003</v>
      </c>
    </row>
    <row r="79" spans="1:13" x14ac:dyDescent="0.25">
      <c r="A79" s="6" t="s">
        <v>13</v>
      </c>
      <c r="B79" s="7" t="s">
        <v>14</v>
      </c>
      <c r="C79" s="7" t="s">
        <v>32</v>
      </c>
      <c r="D79" s="7" t="s">
        <v>16</v>
      </c>
      <c r="E79" s="40" t="s">
        <v>166</v>
      </c>
      <c r="F79" s="9">
        <v>40210</v>
      </c>
      <c r="G79" s="9">
        <v>44835</v>
      </c>
      <c r="H79" s="10" t="s">
        <v>55</v>
      </c>
      <c r="I79" s="10">
        <v>2733</v>
      </c>
      <c r="J79" s="11">
        <v>0</v>
      </c>
      <c r="K79" s="11">
        <f>I79-[1]Digital!I79</f>
        <v>0</v>
      </c>
      <c r="L79" s="39">
        <v>287832063.66630077</v>
      </c>
      <c r="M79" s="11">
        <f t="shared" si="6"/>
        <v>786645030000</v>
      </c>
    </row>
    <row r="80" spans="1:13" x14ac:dyDescent="0.25">
      <c r="A80" s="6" t="s">
        <v>13</v>
      </c>
      <c r="B80" s="7" t="s">
        <v>14</v>
      </c>
      <c r="C80" s="7" t="s">
        <v>32</v>
      </c>
      <c r="D80" s="7" t="s">
        <v>16</v>
      </c>
      <c r="E80" s="40" t="s">
        <v>167</v>
      </c>
      <c r="F80" s="9">
        <v>40210</v>
      </c>
      <c r="G80" s="9">
        <v>44835</v>
      </c>
      <c r="H80" s="10" t="s">
        <v>55</v>
      </c>
      <c r="I80" s="10">
        <v>9967</v>
      </c>
      <c r="J80" s="11">
        <v>0</v>
      </c>
      <c r="K80" s="11">
        <f>I80-[1]Digital!I80</f>
        <v>0</v>
      </c>
      <c r="L80" s="39">
        <v>4108937560.951139</v>
      </c>
      <c r="M80" s="11">
        <f t="shared" si="6"/>
        <v>40953780670000</v>
      </c>
    </row>
    <row r="81" spans="1:13" x14ac:dyDescent="0.25">
      <c r="A81" s="6" t="s">
        <v>13</v>
      </c>
      <c r="B81" s="7" t="s">
        <v>14</v>
      </c>
      <c r="C81" s="7" t="s">
        <v>32</v>
      </c>
      <c r="D81" s="7" t="s">
        <v>16</v>
      </c>
      <c r="E81" s="40" t="s">
        <v>168</v>
      </c>
      <c r="F81" s="9">
        <v>40210</v>
      </c>
      <c r="G81" s="9">
        <v>44835</v>
      </c>
      <c r="H81" s="10" t="s">
        <v>55</v>
      </c>
      <c r="I81" s="10">
        <v>2733</v>
      </c>
      <c r="J81" s="11">
        <v>0</v>
      </c>
      <c r="K81" s="11">
        <f>I81-[1]Digital!I81</f>
        <v>0</v>
      </c>
      <c r="L81" s="39">
        <v>503639524.33223563</v>
      </c>
      <c r="M81" s="11">
        <f t="shared" si="6"/>
        <v>1376446820000</v>
      </c>
    </row>
    <row r="82" spans="1:13" x14ac:dyDescent="0.25">
      <c r="A82" s="6" t="s">
        <v>13</v>
      </c>
      <c r="B82" s="7" t="s">
        <v>14</v>
      </c>
      <c r="C82" s="7" t="s">
        <v>32</v>
      </c>
      <c r="D82" s="7" t="s">
        <v>16</v>
      </c>
      <c r="E82" s="40" t="s">
        <v>169</v>
      </c>
      <c r="F82" s="9">
        <v>40210</v>
      </c>
      <c r="G82" s="9">
        <v>44835</v>
      </c>
      <c r="H82" s="10" t="s">
        <v>55</v>
      </c>
      <c r="I82" s="10">
        <v>2733</v>
      </c>
      <c r="J82" s="11">
        <v>0</v>
      </c>
      <c r="K82" s="11">
        <f>I82-[1]Digital!I82</f>
        <v>0</v>
      </c>
      <c r="L82" s="39">
        <v>2012868038.7852178</v>
      </c>
      <c r="M82" s="11">
        <f t="shared" si="6"/>
        <v>5501168350000</v>
      </c>
    </row>
    <row r="83" spans="1:13" x14ac:dyDescent="0.25">
      <c r="A83" s="6" t="s">
        <v>13</v>
      </c>
      <c r="B83" s="7" t="s">
        <v>14</v>
      </c>
      <c r="C83" s="7" t="s">
        <v>32</v>
      </c>
      <c r="D83" s="7" t="s">
        <v>16</v>
      </c>
      <c r="E83" s="40" t="s">
        <v>170</v>
      </c>
      <c r="F83" s="9">
        <v>40210</v>
      </c>
      <c r="G83" s="9">
        <v>44835</v>
      </c>
      <c r="H83" s="10" t="s">
        <v>55</v>
      </c>
      <c r="I83" s="10">
        <v>4181</v>
      </c>
      <c r="J83" s="11">
        <v>0</v>
      </c>
      <c r="K83" s="11">
        <f>I83-[1]Digital!I83</f>
        <v>0</v>
      </c>
      <c r="L83" s="39">
        <v>2790325190.1458983</v>
      </c>
      <c r="M83" s="11">
        <f t="shared" si="6"/>
        <v>11666349620000</v>
      </c>
    </row>
    <row r="84" spans="1:13" x14ac:dyDescent="0.25">
      <c r="A84" s="6" t="s">
        <v>13</v>
      </c>
      <c r="B84" s="7" t="s">
        <v>14</v>
      </c>
      <c r="C84" s="7" t="s">
        <v>32</v>
      </c>
      <c r="D84" s="7" t="s">
        <v>16</v>
      </c>
      <c r="E84" s="40" t="s">
        <v>171</v>
      </c>
      <c r="F84" s="9">
        <v>40210</v>
      </c>
      <c r="G84" s="9">
        <v>44835</v>
      </c>
      <c r="H84" s="10" t="s">
        <v>55</v>
      </c>
      <c r="I84" s="10">
        <v>725</v>
      </c>
      <c r="J84" s="11">
        <v>0</v>
      </c>
      <c r="K84" s="11">
        <f>I84-[1]Digital!I84</f>
        <v>0</v>
      </c>
      <c r="L84" s="39">
        <v>4329490165.5172415</v>
      </c>
      <c r="M84" s="11">
        <f t="shared" si="6"/>
        <v>3138880370000</v>
      </c>
    </row>
    <row r="85" spans="1:13" x14ac:dyDescent="0.25">
      <c r="A85" s="6" t="s">
        <v>13</v>
      </c>
      <c r="B85" s="7" t="s">
        <v>14</v>
      </c>
      <c r="C85" s="7" t="s">
        <v>32</v>
      </c>
      <c r="D85" s="7" t="s">
        <v>16</v>
      </c>
      <c r="E85" s="41" t="s">
        <v>172</v>
      </c>
      <c r="F85" s="9"/>
      <c r="G85" s="9"/>
      <c r="H85" s="10"/>
      <c r="I85" s="10"/>
      <c r="J85" s="11"/>
      <c r="K85" s="11"/>
      <c r="L85" s="39"/>
      <c r="M85" s="11"/>
    </row>
    <row r="86" spans="1:13" x14ac:dyDescent="0.25">
      <c r="A86" s="6" t="s">
        <v>13</v>
      </c>
      <c r="B86" s="7" t="s">
        <v>14</v>
      </c>
      <c r="C86" s="7" t="s">
        <v>32</v>
      </c>
      <c r="D86" s="7" t="s">
        <v>16</v>
      </c>
      <c r="E86" s="42" t="s">
        <v>173</v>
      </c>
      <c r="F86" s="9">
        <v>44197</v>
      </c>
      <c r="G86" s="43" t="s">
        <v>29</v>
      </c>
      <c r="H86" s="10" t="s">
        <v>55</v>
      </c>
      <c r="I86" s="10">
        <v>1630</v>
      </c>
      <c r="J86" s="11">
        <v>0</v>
      </c>
      <c r="K86" s="11">
        <f>I86-[1]Digital!I86</f>
        <v>11</v>
      </c>
      <c r="L86" s="39">
        <v>72694000</v>
      </c>
      <c r="M86" s="11">
        <f t="shared" ref="M86:M91" si="7">I86*L86</f>
        <v>118491220000</v>
      </c>
    </row>
    <row r="87" spans="1:13" x14ac:dyDescent="0.25">
      <c r="A87" s="6" t="s">
        <v>13</v>
      </c>
      <c r="B87" s="7" t="s">
        <v>14</v>
      </c>
      <c r="C87" s="7" t="s">
        <v>32</v>
      </c>
      <c r="D87" s="7" t="s">
        <v>16</v>
      </c>
      <c r="E87" s="42" t="s">
        <v>174</v>
      </c>
      <c r="F87" s="9">
        <v>44197</v>
      </c>
      <c r="G87" s="43" t="s">
        <v>29</v>
      </c>
      <c r="H87" s="10" t="s">
        <v>55</v>
      </c>
      <c r="I87" s="10">
        <v>6484</v>
      </c>
      <c r="J87" s="11">
        <v>0</v>
      </c>
      <c r="K87" s="11">
        <f>I87-[1]Digital!I87</f>
        <v>41</v>
      </c>
      <c r="L87" s="39">
        <v>1869604000</v>
      </c>
      <c r="M87" s="11">
        <f t="shared" si="7"/>
        <v>12122512336000</v>
      </c>
    </row>
    <row r="88" spans="1:13" x14ac:dyDescent="0.25">
      <c r="A88" s="6" t="s">
        <v>13</v>
      </c>
      <c r="B88" s="7" t="s">
        <v>14</v>
      </c>
      <c r="C88" s="7" t="s">
        <v>32</v>
      </c>
      <c r="D88" s="7" t="s">
        <v>16</v>
      </c>
      <c r="E88" s="42" t="s">
        <v>175</v>
      </c>
      <c r="F88" s="9">
        <v>44197</v>
      </c>
      <c r="G88" s="43" t="s">
        <v>29</v>
      </c>
      <c r="H88" s="10" t="s">
        <v>55</v>
      </c>
      <c r="I88" s="10">
        <v>485</v>
      </c>
      <c r="J88" s="11">
        <v>0</v>
      </c>
      <c r="K88" s="11">
        <f>I88-[1]Digital!I88</f>
        <v>3</v>
      </c>
      <c r="L88" s="39">
        <v>4869919000</v>
      </c>
      <c r="M88" s="11">
        <f t="shared" si="7"/>
        <v>2361910715000</v>
      </c>
    </row>
    <row r="89" spans="1:13" x14ac:dyDescent="0.25">
      <c r="A89" s="6" t="s">
        <v>13</v>
      </c>
      <c r="B89" s="7" t="s">
        <v>14</v>
      </c>
      <c r="C89" s="7" t="s">
        <v>32</v>
      </c>
      <c r="D89" s="7" t="s">
        <v>16</v>
      </c>
      <c r="E89" s="42" t="s">
        <v>176</v>
      </c>
      <c r="F89" s="9">
        <v>44197</v>
      </c>
      <c r="G89" s="43" t="s">
        <v>29</v>
      </c>
      <c r="H89" s="10" t="s">
        <v>55</v>
      </c>
      <c r="I89" s="10">
        <v>1049</v>
      </c>
      <c r="J89" s="11">
        <v>0</v>
      </c>
      <c r="K89" s="11">
        <f>I89-[1]Digital!I89</f>
        <v>7</v>
      </c>
      <c r="L89" s="39">
        <v>371418000</v>
      </c>
      <c r="M89" s="11">
        <f t="shared" si="7"/>
        <v>389617482000</v>
      </c>
    </row>
    <row r="90" spans="1:13" x14ac:dyDescent="0.25">
      <c r="A90" s="6" t="s">
        <v>13</v>
      </c>
      <c r="B90" s="7" t="s">
        <v>14</v>
      </c>
      <c r="C90" s="7" t="s">
        <v>32</v>
      </c>
      <c r="D90" s="7" t="s">
        <v>16</v>
      </c>
      <c r="E90" s="42" t="s">
        <v>177</v>
      </c>
      <c r="F90" s="9">
        <v>44197</v>
      </c>
      <c r="G90" s="43" t="s">
        <v>29</v>
      </c>
      <c r="H90" s="10" t="s">
        <v>55</v>
      </c>
      <c r="I90" s="10">
        <v>485</v>
      </c>
      <c r="J90" s="11">
        <v>0</v>
      </c>
      <c r="K90" s="11">
        <f>I90-[1]Digital!I90</f>
        <v>3</v>
      </c>
      <c r="L90" s="39">
        <v>6492935000</v>
      </c>
      <c r="M90" s="11">
        <f t="shared" si="7"/>
        <v>3149073475000</v>
      </c>
    </row>
    <row r="91" spans="1:13" x14ac:dyDescent="0.25">
      <c r="A91" s="6" t="s">
        <v>13</v>
      </c>
      <c r="B91" s="7" t="s">
        <v>14</v>
      </c>
      <c r="C91" s="7" t="s">
        <v>32</v>
      </c>
      <c r="D91" s="7" t="s">
        <v>16</v>
      </c>
      <c r="E91" s="42" t="s">
        <v>178</v>
      </c>
      <c r="F91" s="9">
        <v>44197</v>
      </c>
      <c r="G91" s="43" t="s">
        <v>29</v>
      </c>
      <c r="H91" s="10" t="s">
        <v>55</v>
      </c>
      <c r="I91" s="10">
        <v>485</v>
      </c>
      <c r="J91" s="11">
        <v>0</v>
      </c>
      <c r="K91" s="11">
        <f>I91-[1]Digital!I91</f>
        <v>3</v>
      </c>
      <c r="L91" s="11">
        <v>6493015000</v>
      </c>
      <c r="M91" s="11">
        <f t="shared" si="7"/>
        <v>3149112275000</v>
      </c>
    </row>
    <row r="92" spans="1:13" x14ac:dyDescent="0.25">
      <c r="A92" s="6" t="s">
        <v>13</v>
      </c>
      <c r="B92" s="7" t="s">
        <v>96</v>
      </c>
      <c r="C92" s="7" t="s">
        <v>32</v>
      </c>
      <c r="D92" s="7" t="s">
        <v>96</v>
      </c>
      <c r="E92" s="13" t="s">
        <v>97</v>
      </c>
      <c r="F92" s="8"/>
      <c r="G92" s="9"/>
      <c r="H92" s="9"/>
      <c r="J92" s="11"/>
      <c r="K92" s="10"/>
      <c r="L92" s="11"/>
      <c r="M92" s="11"/>
    </row>
    <row r="93" spans="1:13" x14ac:dyDescent="0.25">
      <c r="A93" s="6" t="s">
        <v>13</v>
      </c>
      <c r="B93" s="7" t="s">
        <v>96</v>
      </c>
      <c r="C93" s="7" t="s">
        <v>32</v>
      </c>
      <c r="D93" s="7" t="s">
        <v>96</v>
      </c>
      <c r="E93" s="8" t="s">
        <v>98</v>
      </c>
      <c r="F93" s="9" t="s">
        <v>23</v>
      </c>
      <c r="G93" s="9" t="s">
        <v>23</v>
      </c>
      <c r="H93" s="10" t="s">
        <v>23</v>
      </c>
      <c r="I93" s="10">
        <v>10</v>
      </c>
      <c r="J93" s="11">
        <v>0</v>
      </c>
      <c r="K93" s="11">
        <f>I93-[1]Digital!I93</f>
        <v>0</v>
      </c>
      <c r="L93" s="11">
        <v>1300000000</v>
      </c>
      <c r="M93" s="11">
        <f>I93*L93</f>
        <v>13000000000</v>
      </c>
    </row>
    <row r="94" spans="1:13" x14ac:dyDescent="0.25">
      <c r="A94" s="6" t="s">
        <v>13</v>
      </c>
      <c r="B94" s="7" t="s">
        <v>96</v>
      </c>
      <c r="C94" s="7" t="s">
        <v>32</v>
      </c>
      <c r="D94" s="7" t="s">
        <v>96</v>
      </c>
      <c r="E94" s="8" t="s">
        <v>99</v>
      </c>
      <c r="F94" s="9" t="s">
        <v>23</v>
      </c>
      <c r="G94" s="9" t="s">
        <v>23</v>
      </c>
      <c r="H94" s="10" t="s">
        <v>23</v>
      </c>
      <c r="I94" s="10">
        <v>35</v>
      </c>
      <c r="J94" s="11">
        <v>0</v>
      </c>
      <c r="K94" s="11">
        <f>I94-[1]Digital!I94</f>
        <v>0</v>
      </c>
      <c r="L94" s="11">
        <v>500000000</v>
      </c>
      <c r="M94" s="11">
        <f>I94*L94</f>
        <v>17500000000</v>
      </c>
    </row>
    <row r="95" spans="1:13" x14ac:dyDescent="0.25">
      <c r="A95" s="6" t="s">
        <v>13</v>
      </c>
      <c r="B95" s="7" t="s">
        <v>96</v>
      </c>
      <c r="C95" s="7" t="s">
        <v>32</v>
      </c>
      <c r="D95" s="7" t="s">
        <v>96</v>
      </c>
      <c r="E95" s="13" t="s">
        <v>100</v>
      </c>
      <c r="F95" s="27"/>
      <c r="G95" s="9"/>
      <c r="H95" s="10"/>
      <c r="I95" s="10"/>
      <c r="J95" s="11"/>
      <c r="K95" s="11"/>
      <c r="L95" s="11"/>
      <c r="M95" s="11"/>
    </row>
    <row r="96" spans="1:13" x14ac:dyDescent="0.25">
      <c r="A96" s="6" t="s">
        <v>13</v>
      </c>
      <c r="B96" s="7" t="s">
        <v>96</v>
      </c>
      <c r="C96" s="7" t="s">
        <v>32</v>
      </c>
      <c r="D96" s="7" t="s">
        <v>96</v>
      </c>
      <c r="E96" s="8" t="s">
        <v>101</v>
      </c>
      <c r="F96" s="9">
        <v>37012</v>
      </c>
      <c r="G96" s="9" t="s">
        <v>29</v>
      </c>
      <c r="H96" s="10" t="s">
        <v>23</v>
      </c>
      <c r="I96" s="14">
        <v>11737762</v>
      </c>
      <c r="J96" s="11">
        <v>0</v>
      </c>
      <c r="K96" s="11">
        <f>I96-[1]Digital!I96</f>
        <v>43722</v>
      </c>
      <c r="L96" s="11">
        <v>100160000</v>
      </c>
      <c r="M96" s="11">
        <f>I96*L96</f>
        <v>1175654241920000</v>
      </c>
    </row>
    <row r="97" spans="1:13" x14ac:dyDescent="0.25">
      <c r="A97" s="6" t="s">
        <v>13</v>
      </c>
      <c r="B97" s="7" t="s">
        <v>96</v>
      </c>
      <c r="C97" s="7" t="s">
        <v>32</v>
      </c>
      <c r="D97" s="7" t="s">
        <v>96</v>
      </c>
      <c r="E97" s="8" t="s">
        <v>102</v>
      </c>
      <c r="F97" s="9">
        <v>36892</v>
      </c>
      <c r="G97" s="9" t="s">
        <v>29</v>
      </c>
      <c r="H97" s="10" t="s">
        <v>23</v>
      </c>
      <c r="I97" s="14">
        <v>99113847</v>
      </c>
      <c r="J97" s="11">
        <v>0</v>
      </c>
      <c r="K97" s="11">
        <f>I97-[1]Digital!I97</f>
        <v>317060</v>
      </c>
      <c r="L97" s="11">
        <v>30252300</v>
      </c>
      <c r="M97" s="11">
        <f>I97*L97</f>
        <v>2998421833598100</v>
      </c>
    </row>
    <row r="98" spans="1:13" x14ac:dyDescent="0.25">
      <c r="A98" s="6" t="s">
        <v>13</v>
      </c>
      <c r="B98" s="7" t="s">
        <v>96</v>
      </c>
      <c r="C98" s="7" t="s">
        <v>32</v>
      </c>
      <c r="D98" s="7" t="s">
        <v>96</v>
      </c>
      <c r="E98" s="13" t="s">
        <v>103</v>
      </c>
      <c r="F98" s="9"/>
      <c r="G98" s="9"/>
      <c r="H98" s="18"/>
      <c r="I98" s="18"/>
      <c r="J98" s="11"/>
      <c r="K98" s="11"/>
      <c r="L98" s="11"/>
      <c r="M98" s="11"/>
    </row>
    <row r="99" spans="1:13" x14ac:dyDescent="0.25">
      <c r="A99" s="6" t="s">
        <v>13</v>
      </c>
      <c r="B99" s="7" t="s">
        <v>96</v>
      </c>
      <c r="C99" s="7" t="s">
        <v>32</v>
      </c>
      <c r="D99" s="7" t="s">
        <v>96</v>
      </c>
      <c r="E99" s="8" t="s">
        <v>104</v>
      </c>
      <c r="F99" s="9">
        <v>40909</v>
      </c>
      <c r="G99" s="9" t="s">
        <v>29</v>
      </c>
      <c r="H99" s="10" t="s">
        <v>23</v>
      </c>
      <c r="I99" s="10">
        <v>84593030</v>
      </c>
      <c r="J99" s="11">
        <v>0</v>
      </c>
      <c r="K99" s="11">
        <f>I99-[1]Digital!I99</f>
        <v>2645216</v>
      </c>
      <c r="L99" s="11">
        <v>19882200</v>
      </c>
      <c r="M99" s="11">
        <f>I99*L99</f>
        <v>1681895541066000</v>
      </c>
    </row>
    <row r="100" spans="1:13" x14ac:dyDescent="0.25">
      <c r="A100" s="6" t="s">
        <v>13</v>
      </c>
      <c r="B100" s="7" t="s">
        <v>96</v>
      </c>
      <c r="C100" s="7" t="s">
        <v>32</v>
      </c>
      <c r="D100" s="7" t="s">
        <v>96</v>
      </c>
      <c r="E100" s="13" t="s">
        <v>105</v>
      </c>
      <c r="F100" s="9"/>
      <c r="G100" s="9"/>
      <c r="H100" s="18"/>
      <c r="I100" s="18"/>
      <c r="J100" s="11"/>
      <c r="K100" s="11"/>
      <c r="L100" s="11"/>
      <c r="M100" s="11"/>
    </row>
    <row r="101" spans="1:13" x14ac:dyDescent="0.25">
      <c r="A101" s="6" t="s">
        <v>13</v>
      </c>
      <c r="B101" s="7" t="s">
        <v>96</v>
      </c>
      <c r="C101" s="7" t="s">
        <v>32</v>
      </c>
      <c r="D101" s="7" t="s">
        <v>96</v>
      </c>
      <c r="E101" s="8" t="s">
        <v>106</v>
      </c>
      <c r="F101" s="9">
        <v>30742</v>
      </c>
      <c r="G101" s="9" t="s">
        <v>29</v>
      </c>
      <c r="H101" s="10" t="s">
        <v>23</v>
      </c>
      <c r="I101" s="10">
        <v>2159018</v>
      </c>
      <c r="J101" s="11">
        <v>0</v>
      </c>
      <c r="K101" s="11">
        <f>I101-[1]Digital!I101</f>
        <v>0</v>
      </c>
      <c r="L101" s="11">
        <v>159664900</v>
      </c>
      <c r="M101" s="11">
        <f>I101*L101</f>
        <v>344719393068200</v>
      </c>
    </row>
    <row r="102" spans="1:13" x14ac:dyDescent="0.25">
      <c r="A102" s="6" t="s">
        <v>13</v>
      </c>
      <c r="B102" s="7" t="s">
        <v>108</v>
      </c>
      <c r="C102" s="7" t="s">
        <v>32</v>
      </c>
      <c r="D102" s="7" t="s">
        <v>108</v>
      </c>
      <c r="E102" s="13" t="s">
        <v>107</v>
      </c>
      <c r="F102" s="9"/>
      <c r="G102" s="9"/>
      <c r="H102" s="18"/>
      <c r="I102" s="10"/>
      <c r="J102" s="11"/>
      <c r="K102" s="11"/>
      <c r="L102" s="11"/>
      <c r="M102" s="11"/>
    </row>
    <row r="103" spans="1:13" x14ac:dyDescent="0.25">
      <c r="A103" s="6" t="s">
        <v>13</v>
      </c>
      <c r="B103" s="7" t="s">
        <v>108</v>
      </c>
      <c r="C103" s="7" t="s">
        <v>32</v>
      </c>
      <c r="D103" s="7" t="s">
        <v>108</v>
      </c>
      <c r="E103" s="8" t="s">
        <v>109</v>
      </c>
      <c r="F103" s="9">
        <v>42705</v>
      </c>
      <c r="G103" s="9" t="s">
        <v>29</v>
      </c>
      <c r="H103" s="10" t="s">
        <v>55</v>
      </c>
      <c r="I103" s="14">
        <v>255734</v>
      </c>
      <c r="J103" s="11">
        <v>0</v>
      </c>
      <c r="K103" s="11">
        <f>I103-[1]Digital!I103</f>
        <v>975</v>
      </c>
      <c r="L103" s="11">
        <v>1118153000</v>
      </c>
      <c r="M103" s="11">
        <f>I103*L103</f>
        <v>285949739302000</v>
      </c>
    </row>
    <row r="104" spans="1:13" x14ac:dyDescent="0.25">
      <c r="A104" s="6" t="s">
        <v>13</v>
      </c>
      <c r="B104" s="7" t="s">
        <v>108</v>
      </c>
      <c r="C104" s="7" t="s">
        <v>32</v>
      </c>
      <c r="D104" s="7" t="s">
        <v>108</v>
      </c>
      <c r="E104" s="8" t="s">
        <v>110</v>
      </c>
      <c r="F104" s="9">
        <v>28581</v>
      </c>
      <c r="G104" s="9">
        <v>29465</v>
      </c>
      <c r="H104" s="10" t="s">
        <v>23</v>
      </c>
      <c r="I104" s="10">
        <v>48133</v>
      </c>
      <c r="J104" s="11">
        <v>0</v>
      </c>
      <c r="K104" s="11">
        <f>I104-[1]Digital!I104</f>
        <v>0</v>
      </c>
      <c r="L104" s="11">
        <v>204177700</v>
      </c>
      <c r="M104" s="11">
        <f>I104*L104</f>
        <v>9827685234100</v>
      </c>
    </row>
    <row r="105" spans="1:13" x14ac:dyDescent="0.25">
      <c r="A105" s="6" t="s">
        <v>13</v>
      </c>
      <c r="B105" s="7" t="s">
        <v>108</v>
      </c>
      <c r="C105" s="7" t="s">
        <v>32</v>
      </c>
      <c r="D105" s="7" t="s">
        <v>108</v>
      </c>
      <c r="E105" s="8" t="s">
        <v>111</v>
      </c>
      <c r="F105" s="9">
        <v>28581</v>
      </c>
      <c r="G105" s="9">
        <v>29465</v>
      </c>
      <c r="H105" s="10" t="s">
        <v>23</v>
      </c>
      <c r="I105" s="10">
        <v>2697</v>
      </c>
      <c r="J105" s="11">
        <v>0</v>
      </c>
      <c r="K105" s="11">
        <f>I105-[1]Digital!I105</f>
        <v>0</v>
      </c>
      <c r="L105" s="39">
        <v>3578800</v>
      </c>
      <c r="M105" s="11">
        <f>I105*L105</f>
        <v>9652023600</v>
      </c>
    </row>
    <row r="106" spans="1:13" ht="26.25" x14ac:dyDescent="0.25">
      <c r="A106" s="6" t="s">
        <v>112</v>
      </c>
      <c r="C106" s="28" t="s">
        <v>113</v>
      </c>
      <c r="E106" s="13" t="s">
        <v>114</v>
      </c>
      <c r="F106" s="8"/>
      <c r="G106" s="29"/>
      <c r="H106" s="29"/>
      <c r="I106" s="30"/>
      <c r="J106" s="31"/>
      <c r="K106" s="18"/>
      <c r="L106" s="11"/>
      <c r="M106" s="11"/>
    </row>
    <row r="107" spans="1:13" ht="26.25" x14ac:dyDescent="0.25">
      <c r="A107" s="6" t="s">
        <v>112</v>
      </c>
      <c r="C107" s="28" t="s">
        <v>113</v>
      </c>
      <c r="E107" s="8" t="s">
        <v>115</v>
      </c>
      <c r="F107" s="32">
        <v>32629</v>
      </c>
      <c r="G107" s="32">
        <v>37803</v>
      </c>
      <c r="H107" s="10">
        <v>2886</v>
      </c>
      <c r="I107" s="10">
        <v>3669</v>
      </c>
      <c r="J107" s="11">
        <f>H107-[1]Digital!H107</f>
        <v>0</v>
      </c>
      <c r="K107" s="11">
        <f>I107-[1]Digital!I107</f>
        <v>0</v>
      </c>
      <c r="L107" s="44">
        <v>1707132</v>
      </c>
      <c r="M107" s="11">
        <f>I107*L107</f>
        <v>6263467308</v>
      </c>
    </row>
    <row r="108" spans="1:13" ht="26.25" x14ac:dyDescent="0.25">
      <c r="A108" s="6" t="s">
        <v>112</v>
      </c>
      <c r="C108" s="28" t="s">
        <v>113</v>
      </c>
      <c r="E108" s="8" t="s">
        <v>116</v>
      </c>
      <c r="F108" s="32">
        <v>34851</v>
      </c>
      <c r="G108" s="32">
        <v>36617</v>
      </c>
      <c r="H108" s="10">
        <v>779</v>
      </c>
      <c r="I108" s="10">
        <v>792</v>
      </c>
      <c r="J108" s="11">
        <f>H108-[1]Digital!H108</f>
        <v>0</v>
      </c>
      <c r="K108" s="11">
        <f>I108-[1]Digital!I108</f>
        <v>0</v>
      </c>
      <c r="L108" s="44">
        <v>10995045</v>
      </c>
      <c r="M108" s="11">
        <f>I108*L108</f>
        <v>8708075640</v>
      </c>
    </row>
    <row r="109" spans="1:13" ht="26.25" x14ac:dyDescent="0.25">
      <c r="A109" s="6" t="s">
        <v>112</v>
      </c>
      <c r="C109" s="28" t="s">
        <v>113</v>
      </c>
      <c r="E109" s="8" t="s">
        <v>117</v>
      </c>
      <c r="F109" s="32">
        <v>34851</v>
      </c>
      <c r="G109" s="32">
        <v>36617</v>
      </c>
      <c r="H109" s="10" t="s">
        <v>24</v>
      </c>
      <c r="I109" s="10">
        <v>1381</v>
      </c>
      <c r="J109" s="11">
        <v>0</v>
      </c>
      <c r="K109" s="11">
        <f>I109-[1]Digital!I109</f>
        <v>0</v>
      </c>
      <c r="L109" s="44">
        <v>8283687</v>
      </c>
      <c r="M109" s="11">
        <f>I109*L109</f>
        <v>11439771747</v>
      </c>
    </row>
    <row r="110" spans="1:13" ht="26.25" x14ac:dyDescent="0.25">
      <c r="A110" s="6" t="s">
        <v>112</v>
      </c>
      <c r="C110" s="28" t="s">
        <v>113</v>
      </c>
      <c r="E110" s="13" t="s">
        <v>118</v>
      </c>
      <c r="F110" s="13"/>
      <c r="G110" s="8"/>
      <c r="H110" s="10"/>
      <c r="I110" s="10"/>
      <c r="J110" s="14"/>
      <c r="K110" s="11"/>
      <c r="L110" s="11"/>
      <c r="M110" s="11"/>
    </row>
    <row r="111" spans="1:13" ht="26.25" x14ac:dyDescent="0.25">
      <c r="A111" s="6" t="s">
        <v>112</v>
      </c>
      <c r="C111" s="28" t="s">
        <v>113</v>
      </c>
      <c r="E111" s="8" t="s">
        <v>119</v>
      </c>
      <c r="F111" s="32">
        <v>29403</v>
      </c>
      <c r="G111" s="32">
        <v>38504</v>
      </c>
      <c r="H111" s="10">
        <v>37317</v>
      </c>
      <c r="I111" s="10">
        <v>176918</v>
      </c>
      <c r="J111" s="11">
        <f>H111-[1]Digital!H111</f>
        <v>0</v>
      </c>
      <c r="K111" s="11">
        <f>I111-[1]Digital!I111</f>
        <v>0</v>
      </c>
      <c r="L111" s="11">
        <v>915627</v>
      </c>
      <c r="M111" s="11">
        <f>I111*L111</f>
        <v>161990897586</v>
      </c>
    </row>
    <row r="112" spans="1:13" ht="26.25" x14ac:dyDescent="0.25">
      <c r="A112" s="6" t="s">
        <v>112</v>
      </c>
      <c r="C112" s="28" t="s">
        <v>113</v>
      </c>
      <c r="E112" s="8" t="s">
        <v>120</v>
      </c>
      <c r="F112" s="32">
        <v>29465</v>
      </c>
      <c r="G112" s="32">
        <v>37803</v>
      </c>
      <c r="H112" s="10">
        <v>2832</v>
      </c>
      <c r="I112" s="10">
        <v>6095</v>
      </c>
      <c r="J112" s="11">
        <f>H112-[1]Digital!H112</f>
        <v>0</v>
      </c>
      <c r="K112" s="11">
        <f>I112-[1]Digital!I112</f>
        <v>0</v>
      </c>
      <c r="L112" s="11">
        <v>758325</v>
      </c>
      <c r="M112" s="11">
        <f>I112*L112</f>
        <v>4621990875</v>
      </c>
    </row>
    <row r="113" spans="1:13" ht="26.25" x14ac:dyDescent="0.25">
      <c r="A113" s="6" t="s">
        <v>112</v>
      </c>
      <c r="C113" s="28" t="s">
        <v>113</v>
      </c>
      <c r="E113" s="8" t="s">
        <v>121</v>
      </c>
      <c r="F113" s="33">
        <v>31929</v>
      </c>
      <c r="G113" s="32">
        <v>40360</v>
      </c>
      <c r="H113" s="10">
        <v>1842</v>
      </c>
      <c r="I113" s="10">
        <v>11650</v>
      </c>
      <c r="J113" s="11">
        <f>H113-[1]Digital!H113</f>
        <v>0</v>
      </c>
      <c r="K113" s="11">
        <f>I113-[1]Digital!I113</f>
        <v>0</v>
      </c>
      <c r="L113" s="11">
        <v>4898978</v>
      </c>
      <c r="M113" s="11">
        <f>I113*L113</f>
        <v>57073093700</v>
      </c>
    </row>
    <row r="114" spans="1:13" ht="26.25" x14ac:dyDescent="0.25">
      <c r="A114" s="6" t="s">
        <v>112</v>
      </c>
      <c r="C114" s="28" t="s">
        <v>113</v>
      </c>
      <c r="E114" s="8" t="s">
        <v>122</v>
      </c>
      <c r="F114" s="33">
        <v>24807</v>
      </c>
      <c r="G114" s="33">
        <v>32874</v>
      </c>
      <c r="H114" s="10">
        <v>49</v>
      </c>
      <c r="I114" s="10">
        <v>225</v>
      </c>
      <c r="J114" s="11">
        <f>H114-[1]Digital!H114</f>
        <v>0</v>
      </c>
      <c r="K114" s="11">
        <f>I114-[1]Digital!I114</f>
        <v>0</v>
      </c>
      <c r="L114" s="11">
        <v>737504</v>
      </c>
      <c r="M114" s="11">
        <f>I114*L114</f>
        <v>165938400</v>
      </c>
    </row>
    <row r="115" spans="1:13" ht="26.25" x14ac:dyDescent="0.25">
      <c r="A115" s="6" t="s">
        <v>112</v>
      </c>
      <c r="C115" s="28" t="s">
        <v>113</v>
      </c>
      <c r="E115" s="13" t="s">
        <v>123</v>
      </c>
      <c r="F115" s="34"/>
      <c r="G115" s="35"/>
      <c r="H115" s="10"/>
      <c r="I115" s="10"/>
      <c r="J115" s="14"/>
      <c r="K115" s="11"/>
      <c r="L115" s="11"/>
      <c r="M115" s="11"/>
    </row>
    <row r="116" spans="1:13" ht="26.25" x14ac:dyDescent="0.25">
      <c r="A116" s="6" t="s">
        <v>112</v>
      </c>
      <c r="C116" s="28" t="s">
        <v>113</v>
      </c>
      <c r="E116" s="8" t="s">
        <v>124</v>
      </c>
      <c r="F116" s="33">
        <v>35765</v>
      </c>
      <c r="G116" s="33">
        <v>40003</v>
      </c>
      <c r="H116" s="10" t="s">
        <v>24</v>
      </c>
      <c r="I116" s="10">
        <v>205201</v>
      </c>
      <c r="J116" s="11">
        <v>0</v>
      </c>
      <c r="K116" s="11">
        <f>I116-[1]Digital!I116</f>
        <v>0</v>
      </c>
      <c r="L116" s="11">
        <v>48936509</v>
      </c>
      <c r="M116" s="11">
        <f t="shared" ref="M116:M122" si="8">I116*L116</f>
        <v>10041820583309</v>
      </c>
    </row>
    <row r="117" spans="1:13" ht="26.25" x14ac:dyDescent="0.25">
      <c r="A117" s="6" t="s">
        <v>112</v>
      </c>
      <c r="C117" s="28" t="s">
        <v>113</v>
      </c>
      <c r="E117" s="8" t="s">
        <v>125</v>
      </c>
      <c r="F117" s="33">
        <v>35765</v>
      </c>
      <c r="G117" s="33">
        <v>40153</v>
      </c>
      <c r="H117" s="10" t="s">
        <v>24</v>
      </c>
      <c r="I117" s="10">
        <v>74776</v>
      </c>
      <c r="J117" s="11">
        <v>0</v>
      </c>
      <c r="K117" s="11">
        <f>I117-[1]Digital!I117</f>
        <v>0</v>
      </c>
      <c r="L117" s="11">
        <v>148770313</v>
      </c>
      <c r="M117" s="11">
        <f t="shared" si="8"/>
        <v>11124448924888</v>
      </c>
    </row>
    <row r="118" spans="1:13" ht="26.25" x14ac:dyDescent="0.25">
      <c r="A118" s="6" t="s">
        <v>112</v>
      </c>
      <c r="C118" s="28" t="s">
        <v>113</v>
      </c>
      <c r="E118" s="8" t="s">
        <v>126</v>
      </c>
      <c r="F118" s="33">
        <v>36770</v>
      </c>
      <c r="G118" s="33">
        <v>38626</v>
      </c>
      <c r="H118" s="10" t="s">
        <v>24</v>
      </c>
      <c r="I118" s="10">
        <v>775</v>
      </c>
      <c r="J118" s="11">
        <v>0</v>
      </c>
      <c r="K118" s="11">
        <f>I118-[1]Digital!I118</f>
        <v>0</v>
      </c>
      <c r="L118" s="11">
        <v>130538865</v>
      </c>
      <c r="M118" s="11">
        <f t="shared" si="8"/>
        <v>101167620375</v>
      </c>
    </row>
    <row r="119" spans="1:13" ht="26.25" x14ac:dyDescent="0.25">
      <c r="A119" s="6" t="s">
        <v>112</v>
      </c>
      <c r="C119" s="28" t="s">
        <v>113</v>
      </c>
      <c r="E119" s="36" t="s">
        <v>127</v>
      </c>
      <c r="F119" s="37">
        <v>36192</v>
      </c>
      <c r="G119" s="37">
        <v>38596</v>
      </c>
      <c r="H119" s="10" t="s">
        <v>24</v>
      </c>
      <c r="I119" s="10">
        <v>2800</v>
      </c>
      <c r="J119" s="11">
        <v>0</v>
      </c>
      <c r="K119" s="11">
        <f>I119-[1]Digital!I119</f>
        <v>0</v>
      </c>
      <c r="L119" s="11">
        <v>157175364</v>
      </c>
      <c r="M119" s="11">
        <f t="shared" si="8"/>
        <v>440091019200</v>
      </c>
    </row>
    <row r="120" spans="1:13" ht="26.25" x14ac:dyDescent="0.25">
      <c r="A120" s="6" t="s">
        <v>112</v>
      </c>
      <c r="C120" s="28" t="s">
        <v>113</v>
      </c>
      <c r="E120" s="8" t="s">
        <v>128</v>
      </c>
      <c r="F120" s="33">
        <v>36251</v>
      </c>
      <c r="G120" s="33">
        <v>37500</v>
      </c>
      <c r="H120" s="10" t="s">
        <v>24</v>
      </c>
      <c r="I120" s="10">
        <v>318</v>
      </c>
      <c r="J120" s="11">
        <v>0</v>
      </c>
      <c r="K120" s="11">
        <f>I120-[1]Digital!I120</f>
        <v>0</v>
      </c>
      <c r="L120" s="11">
        <v>177015278</v>
      </c>
      <c r="M120" s="11">
        <f t="shared" si="8"/>
        <v>56290858404</v>
      </c>
    </row>
    <row r="121" spans="1:13" ht="26.25" x14ac:dyDescent="0.25">
      <c r="A121" s="6" t="s">
        <v>112</v>
      </c>
      <c r="C121" s="28" t="s">
        <v>113</v>
      </c>
      <c r="E121" s="8" t="s">
        <v>129</v>
      </c>
      <c r="F121" s="33">
        <v>37773</v>
      </c>
      <c r="G121" s="33">
        <v>38869</v>
      </c>
      <c r="H121" s="10" t="s">
        <v>24</v>
      </c>
      <c r="I121" s="10">
        <v>263</v>
      </c>
      <c r="J121" s="11">
        <v>0</v>
      </c>
      <c r="K121" s="11">
        <f>I121-[1]Digital!I121</f>
        <v>0</v>
      </c>
      <c r="L121" s="11">
        <v>88206624</v>
      </c>
      <c r="M121" s="11">
        <f t="shared" si="8"/>
        <v>23198342112</v>
      </c>
    </row>
    <row r="122" spans="1:13" ht="26.25" x14ac:dyDescent="0.25">
      <c r="A122" s="6" t="s">
        <v>112</v>
      </c>
      <c r="C122" s="28" t="s">
        <v>113</v>
      </c>
      <c r="E122" s="8" t="s">
        <v>130</v>
      </c>
      <c r="F122" s="33">
        <v>37956</v>
      </c>
      <c r="G122" s="33">
        <v>37987</v>
      </c>
      <c r="H122" s="10" t="s">
        <v>24</v>
      </c>
      <c r="I122" s="10">
        <v>33</v>
      </c>
      <c r="J122" s="11">
        <v>0</v>
      </c>
      <c r="K122" s="11">
        <f>I122-[1]Digital!I122</f>
        <v>0</v>
      </c>
      <c r="L122" s="11">
        <v>469144908</v>
      </c>
      <c r="M122" s="11">
        <f t="shared" si="8"/>
        <v>15481781964</v>
      </c>
    </row>
    <row r="123" spans="1:13" ht="26.25" x14ac:dyDescent="0.25">
      <c r="A123" s="6" t="s">
        <v>112</v>
      </c>
      <c r="C123" s="28" t="s">
        <v>113</v>
      </c>
      <c r="E123" s="13" t="s">
        <v>131</v>
      </c>
      <c r="F123" s="13"/>
      <c r="G123" s="8"/>
      <c r="H123" s="10"/>
      <c r="I123" s="10"/>
      <c r="J123" s="14"/>
      <c r="K123" s="11"/>
      <c r="L123" s="11"/>
      <c r="M123" s="11"/>
    </row>
    <row r="124" spans="1:13" ht="26.25" x14ac:dyDescent="0.25">
      <c r="A124" s="6" t="s">
        <v>112</v>
      </c>
      <c r="C124" s="28" t="s">
        <v>113</v>
      </c>
      <c r="E124" s="8" t="s">
        <v>132</v>
      </c>
      <c r="F124" s="32">
        <v>35400</v>
      </c>
      <c r="G124" s="32">
        <v>38169</v>
      </c>
      <c r="H124" s="10" t="s">
        <v>24</v>
      </c>
      <c r="I124" s="10">
        <v>52336</v>
      </c>
      <c r="J124" s="11">
        <v>0</v>
      </c>
      <c r="K124" s="11">
        <f>I124-[1]Digital!I124</f>
        <v>0</v>
      </c>
      <c r="L124" s="11">
        <v>6573092</v>
      </c>
      <c r="M124" s="11">
        <f t="shared" ref="M124:M137" si="9">I124*L124</f>
        <v>344009342912</v>
      </c>
    </row>
    <row r="125" spans="1:13" ht="26.25" x14ac:dyDescent="0.25">
      <c r="A125" s="6" t="s">
        <v>112</v>
      </c>
      <c r="C125" s="28" t="s">
        <v>113</v>
      </c>
      <c r="E125" s="8" t="s">
        <v>133</v>
      </c>
      <c r="F125" s="32">
        <v>37257</v>
      </c>
      <c r="G125" s="32">
        <v>37742</v>
      </c>
      <c r="H125" s="10" t="s">
        <v>24</v>
      </c>
      <c r="I125" s="10">
        <v>210</v>
      </c>
      <c r="J125" s="11">
        <v>0</v>
      </c>
      <c r="K125" s="11">
        <f>I125-[1]Digital!I125</f>
        <v>0</v>
      </c>
      <c r="L125" s="11">
        <v>26276171</v>
      </c>
      <c r="M125" s="11">
        <f t="shared" si="9"/>
        <v>5517995910</v>
      </c>
    </row>
    <row r="126" spans="1:13" ht="26.25" x14ac:dyDescent="0.25">
      <c r="A126" s="6" t="s">
        <v>112</v>
      </c>
      <c r="C126" s="28" t="s">
        <v>113</v>
      </c>
      <c r="E126" s="8" t="s">
        <v>134</v>
      </c>
      <c r="F126" s="32">
        <v>35400</v>
      </c>
      <c r="G126" s="32">
        <v>37561</v>
      </c>
      <c r="H126" s="10" t="s">
        <v>24</v>
      </c>
      <c r="I126" s="10">
        <v>499</v>
      </c>
      <c r="J126" s="11">
        <v>0</v>
      </c>
      <c r="K126" s="11">
        <f>I126-[1]Digital!I126</f>
        <v>0</v>
      </c>
      <c r="L126" s="11">
        <v>33060186</v>
      </c>
      <c r="M126" s="11">
        <f t="shared" si="9"/>
        <v>16497032814</v>
      </c>
    </row>
    <row r="127" spans="1:13" ht="26.25" x14ac:dyDescent="0.25">
      <c r="A127" s="6" t="s">
        <v>112</v>
      </c>
      <c r="C127" s="28" t="s">
        <v>113</v>
      </c>
      <c r="E127" s="8" t="s">
        <v>135</v>
      </c>
      <c r="F127" s="32">
        <v>35431</v>
      </c>
      <c r="G127" s="32">
        <v>35462</v>
      </c>
      <c r="H127" s="10" t="s">
        <v>24</v>
      </c>
      <c r="I127" s="10">
        <v>213</v>
      </c>
      <c r="J127" s="11">
        <v>0</v>
      </c>
      <c r="K127" s="11">
        <f>I127-[1]Digital!I127</f>
        <v>0</v>
      </c>
      <c r="L127" s="11">
        <v>3937911</v>
      </c>
      <c r="M127" s="11">
        <f t="shared" si="9"/>
        <v>838775043</v>
      </c>
    </row>
    <row r="128" spans="1:13" ht="26.25" x14ac:dyDescent="0.25">
      <c r="A128" s="6" t="s">
        <v>112</v>
      </c>
      <c r="C128" s="28" t="s">
        <v>113</v>
      </c>
      <c r="E128" s="8" t="s">
        <v>136</v>
      </c>
      <c r="F128" s="32">
        <v>35400</v>
      </c>
      <c r="G128" s="32">
        <v>37653</v>
      </c>
      <c r="H128" s="10" t="s">
        <v>24</v>
      </c>
      <c r="I128" s="10">
        <v>253</v>
      </c>
      <c r="J128" s="11">
        <v>0</v>
      </c>
      <c r="K128" s="11">
        <f>I128-[1]Digital!I128</f>
        <v>0</v>
      </c>
      <c r="L128" s="11">
        <v>14409498</v>
      </c>
      <c r="M128" s="11">
        <f t="shared" si="9"/>
        <v>3645602994</v>
      </c>
    </row>
    <row r="129" spans="1:13" ht="26.25" x14ac:dyDescent="0.25">
      <c r="A129" s="6" t="s">
        <v>112</v>
      </c>
      <c r="C129" s="28" t="s">
        <v>113</v>
      </c>
      <c r="E129" s="8" t="s">
        <v>115</v>
      </c>
      <c r="F129" s="32">
        <v>35643</v>
      </c>
      <c r="G129" s="32">
        <v>37135</v>
      </c>
      <c r="H129" s="10" t="s">
        <v>24</v>
      </c>
      <c r="I129" s="10">
        <v>2808</v>
      </c>
      <c r="J129" s="11">
        <v>0</v>
      </c>
      <c r="K129" s="11">
        <f>I129-[1]Digital!I129</f>
        <v>0</v>
      </c>
      <c r="L129" s="11">
        <v>5107214</v>
      </c>
      <c r="M129" s="11">
        <f t="shared" si="9"/>
        <v>14341056912</v>
      </c>
    </row>
    <row r="130" spans="1:13" ht="26.25" x14ac:dyDescent="0.25">
      <c r="A130" s="6" t="s">
        <v>112</v>
      </c>
      <c r="C130" s="28" t="s">
        <v>113</v>
      </c>
      <c r="E130" s="8" t="s">
        <v>137</v>
      </c>
      <c r="F130" s="32">
        <v>35400</v>
      </c>
      <c r="G130" s="32">
        <v>37742</v>
      </c>
      <c r="H130" s="10" t="s">
        <v>24</v>
      </c>
      <c r="I130" s="10">
        <v>1769</v>
      </c>
      <c r="J130" s="11">
        <v>0</v>
      </c>
      <c r="K130" s="11">
        <f>I130-[1]Digital!I130</f>
        <v>0</v>
      </c>
      <c r="L130" s="11">
        <v>17101434</v>
      </c>
      <c r="M130" s="11">
        <f t="shared" si="9"/>
        <v>30252436746</v>
      </c>
    </row>
    <row r="131" spans="1:13" ht="26.25" x14ac:dyDescent="0.25">
      <c r="A131" s="6" t="s">
        <v>112</v>
      </c>
      <c r="C131" s="28" t="s">
        <v>113</v>
      </c>
      <c r="E131" s="8" t="s">
        <v>138</v>
      </c>
      <c r="F131" s="32">
        <v>35400</v>
      </c>
      <c r="G131" s="32">
        <v>37196</v>
      </c>
      <c r="H131" s="10" t="s">
        <v>24</v>
      </c>
      <c r="I131" s="10">
        <v>606</v>
      </c>
      <c r="J131" s="11">
        <v>0</v>
      </c>
      <c r="K131" s="11">
        <f>I131-[1]Digital!I131</f>
        <v>0</v>
      </c>
      <c r="L131" s="11">
        <v>15620685</v>
      </c>
      <c r="M131" s="11">
        <f t="shared" si="9"/>
        <v>9466135110</v>
      </c>
    </row>
    <row r="132" spans="1:13" ht="26.25" x14ac:dyDescent="0.25">
      <c r="A132" s="6" t="s">
        <v>112</v>
      </c>
      <c r="C132" s="28" t="s">
        <v>113</v>
      </c>
      <c r="E132" s="8" t="s">
        <v>139</v>
      </c>
      <c r="F132" s="32">
        <v>35643</v>
      </c>
      <c r="G132" s="32">
        <v>35886</v>
      </c>
      <c r="H132" s="10" t="s">
        <v>24</v>
      </c>
      <c r="I132" s="10">
        <v>108</v>
      </c>
      <c r="J132" s="11">
        <v>0</v>
      </c>
      <c r="K132" s="11">
        <f>I132-[1]Digital!I132</f>
        <v>0</v>
      </c>
      <c r="L132" s="11">
        <v>12776251</v>
      </c>
      <c r="M132" s="11">
        <f t="shared" si="9"/>
        <v>1379835108</v>
      </c>
    </row>
    <row r="133" spans="1:13" ht="26.25" x14ac:dyDescent="0.25">
      <c r="A133" s="6" t="s">
        <v>112</v>
      </c>
      <c r="C133" s="28" t="s">
        <v>113</v>
      </c>
      <c r="E133" s="8" t="s">
        <v>140</v>
      </c>
      <c r="F133" s="32">
        <v>35674</v>
      </c>
      <c r="G133" s="32">
        <v>35674</v>
      </c>
      <c r="H133" s="10" t="s">
        <v>24</v>
      </c>
      <c r="I133" s="10">
        <v>2</v>
      </c>
      <c r="J133" s="11">
        <v>0</v>
      </c>
      <c r="K133" s="11">
        <f>I133-[1]Digital!I133</f>
        <v>0</v>
      </c>
      <c r="L133" s="11">
        <v>17181516</v>
      </c>
      <c r="M133" s="11">
        <f t="shared" si="9"/>
        <v>34363032</v>
      </c>
    </row>
    <row r="134" spans="1:13" ht="26.25" x14ac:dyDescent="0.25">
      <c r="A134" s="6" t="s">
        <v>112</v>
      </c>
      <c r="C134" s="28" t="s">
        <v>113</v>
      </c>
      <c r="E134" s="8" t="s">
        <v>141</v>
      </c>
      <c r="F134" s="32">
        <v>35400</v>
      </c>
      <c r="G134" s="32">
        <v>35490</v>
      </c>
      <c r="H134" s="10" t="s">
        <v>24</v>
      </c>
      <c r="I134" s="10">
        <v>3</v>
      </c>
      <c r="J134" s="11">
        <v>0</v>
      </c>
      <c r="K134" s="11">
        <f>I134-[1]Digital!I134</f>
        <v>0</v>
      </c>
      <c r="L134" s="11">
        <v>15807082</v>
      </c>
      <c r="M134" s="11">
        <f t="shared" si="9"/>
        <v>47421246</v>
      </c>
    </row>
    <row r="135" spans="1:13" ht="26.25" x14ac:dyDescent="0.25">
      <c r="A135" s="6" t="s">
        <v>112</v>
      </c>
      <c r="C135" s="28" t="s">
        <v>113</v>
      </c>
      <c r="E135" s="8" t="s">
        <v>142</v>
      </c>
      <c r="F135" s="32">
        <v>36434</v>
      </c>
      <c r="G135" s="32">
        <v>36434</v>
      </c>
      <c r="H135" s="10" t="s">
        <v>24</v>
      </c>
      <c r="I135" s="10">
        <v>1</v>
      </c>
      <c r="J135" s="11">
        <v>0</v>
      </c>
      <c r="K135" s="11">
        <f>I135-[1]Digital!I135</f>
        <v>0</v>
      </c>
      <c r="L135" s="11">
        <v>14268801</v>
      </c>
      <c r="M135" s="11">
        <f t="shared" si="9"/>
        <v>14268801</v>
      </c>
    </row>
    <row r="136" spans="1:13" ht="26.25" x14ac:dyDescent="0.25">
      <c r="A136" s="6" t="s">
        <v>112</v>
      </c>
      <c r="C136" s="28" t="s">
        <v>113</v>
      </c>
      <c r="E136" s="8" t="s">
        <v>143</v>
      </c>
      <c r="F136" s="32">
        <v>36434</v>
      </c>
      <c r="G136" s="32">
        <v>36434</v>
      </c>
      <c r="H136" s="10" t="s">
        <v>24</v>
      </c>
      <c r="I136" s="10">
        <v>1</v>
      </c>
      <c r="J136" s="11">
        <v>0</v>
      </c>
      <c r="K136" s="11">
        <f>I136-[1]Digital!I136</f>
        <v>0</v>
      </c>
      <c r="L136" s="11">
        <v>11880642</v>
      </c>
      <c r="M136" s="11">
        <f t="shared" si="9"/>
        <v>11880642</v>
      </c>
    </row>
    <row r="137" spans="1:13" ht="26.25" x14ac:dyDescent="0.25">
      <c r="A137" s="6" t="s">
        <v>112</v>
      </c>
      <c r="C137" s="28" t="s">
        <v>113</v>
      </c>
      <c r="E137" s="8" t="s">
        <v>144</v>
      </c>
      <c r="F137" s="32">
        <v>36526</v>
      </c>
      <c r="G137" s="32">
        <v>36526</v>
      </c>
      <c r="H137" s="10" t="s">
        <v>24</v>
      </c>
      <c r="I137" s="10">
        <v>2</v>
      </c>
      <c r="J137" s="11">
        <v>0</v>
      </c>
      <c r="K137" s="11">
        <f>I137-[1]Digital!I137</f>
        <v>0</v>
      </c>
      <c r="L137" s="11">
        <v>40019377</v>
      </c>
      <c r="M137" s="11">
        <f t="shared" si="9"/>
        <v>80038754</v>
      </c>
    </row>
    <row r="138" spans="1:13" ht="26.25" x14ac:dyDescent="0.25">
      <c r="A138" s="6" t="s">
        <v>112</v>
      </c>
      <c r="C138" s="28" t="s">
        <v>113</v>
      </c>
      <c r="E138" s="13" t="s">
        <v>86</v>
      </c>
      <c r="F138" s="13"/>
      <c r="G138" s="8"/>
      <c r="H138" s="10"/>
      <c r="I138" s="10"/>
      <c r="J138" s="14"/>
      <c r="K138" s="11"/>
      <c r="L138" s="11"/>
      <c r="M138" s="11"/>
    </row>
    <row r="139" spans="1:13" ht="26.25" x14ac:dyDescent="0.25">
      <c r="A139" s="6" t="s">
        <v>112</v>
      </c>
      <c r="C139" s="28" t="s">
        <v>113</v>
      </c>
      <c r="E139" s="8" t="s">
        <v>145</v>
      </c>
      <c r="F139" s="35">
        <v>1996</v>
      </c>
      <c r="G139" s="35">
        <v>1996</v>
      </c>
      <c r="H139" s="20" t="s">
        <v>23</v>
      </c>
      <c r="I139" s="14">
        <v>34</v>
      </c>
      <c r="J139" s="11">
        <v>0</v>
      </c>
      <c r="K139" s="11">
        <f>I139-[1]Digital!I139</f>
        <v>0</v>
      </c>
      <c r="L139" s="11">
        <v>84973824</v>
      </c>
      <c r="M139" s="11">
        <f>I139*L139</f>
        <v>2889110016</v>
      </c>
    </row>
    <row r="140" spans="1:13" ht="26.25" x14ac:dyDescent="0.25">
      <c r="A140" s="6" t="s">
        <v>112</v>
      </c>
      <c r="C140" s="28" t="s">
        <v>113</v>
      </c>
      <c r="E140" s="8" t="s">
        <v>146</v>
      </c>
      <c r="F140" s="32">
        <v>35156</v>
      </c>
      <c r="G140" s="32">
        <v>37135</v>
      </c>
      <c r="H140" s="10" t="s">
        <v>23</v>
      </c>
      <c r="I140" s="8">
        <v>6</v>
      </c>
      <c r="J140" s="11">
        <v>0</v>
      </c>
      <c r="K140" s="11">
        <f>I140-[1]Digital!I140</f>
        <v>0</v>
      </c>
      <c r="L140" s="11">
        <v>1402840000</v>
      </c>
      <c r="M140" s="11">
        <f>I140*L140</f>
        <v>8417040000</v>
      </c>
    </row>
    <row r="141" spans="1:13" ht="26.25" x14ac:dyDescent="0.25">
      <c r="A141" s="6" t="s">
        <v>112</v>
      </c>
      <c r="C141" s="28" t="s">
        <v>113</v>
      </c>
      <c r="E141" s="8" t="s">
        <v>147</v>
      </c>
      <c r="F141" s="32">
        <v>35977</v>
      </c>
      <c r="G141" s="32">
        <v>39264</v>
      </c>
      <c r="H141" s="10" t="s">
        <v>24</v>
      </c>
      <c r="I141" s="10">
        <v>886</v>
      </c>
      <c r="J141" s="11">
        <v>0</v>
      </c>
      <c r="K141" s="11">
        <f>I141-[1]Digital!I141</f>
        <v>0</v>
      </c>
      <c r="L141" s="11">
        <v>129769929</v>
      </c>
      <c r="M141" s="11">
        <f>I141*L141</f>
        <v>114976157094</v>
      </c>
    </row>
    <row r="142" spans="1:13" x14ac:dyDescent="0.25">
      <c r="J142" s="11"/>
      <c r="K142" s="11"/>
      <c r="L142" s="11"/>
      <c r="M142" s="11"/>
    </row>
    <row r="143" spans="1:13" x14ac:dyDescent="0.25">
      <c r="A143" s="6" t="s">
        <v>148</v>
      </c>
      <c r="B143" s="7" t="s">
        <v>14</v>
      </c>
      <c r="D143" s="7" t="s">
        <v>16</v>
      </c>
      <c r="E143" s="13" t="s">
        <v>149</v>
      </c>
      <c r="F143" s="8"/>
      <c r="G143" s="8"/>
      <c r="H143" s="30"/>
      <c r="I143" s="30"/>
      <c r="J143" s="31"/>
      <c r="K143" s="31"/>
      <c r="L143" s="11"/>
      <c r="M143" s="11"/>
    </row>
    <row r="144" spans="1:13" x14ac:dyDescent="0.25">
      <c r="A144" s="6" t="s">
        <v>148</v>
      </c>
      <c r="B144" s="7" t="s">
        <v>14</v>
      </c>
      <c r="D144" s="7" t="s">
        <v>16</v>
      </c>
      <c r="E144" s="19" t="s">
        <v>150</v>
      </c>
      <c r="F144" s="9">
        <v>30407</v>
      </c>
      <c r="G144" s="9">
        <v>33664</v>
      </c>
      <c r="H144" s="10" t="s">
        <v>24</v>
      </c>
      <c r="I144" s="14">
        <v>269</v>
      </c>
      <c r="J144" s="11">
        <v>0</v>
      </c>
      <c r="K144" s="11">
        <f>I144-[1]Digital!I144</f>
        <v>0</v>
      </c>
      <c r="L144" s="11">
        <v>1675345</v>
      </c>
      <c r="M144" s="11">
        <f>I144*L144</f>
        <v>450667805</v>
      </c>
    </row>
    <row r="145" spans="1:13" x14ac:dyDescent="0.25">
      <c r="A145" s="6" t="s">
        <v>148</v>
      </c>
      <c r="B145" s="7" t="s">
        <v>14</v>
      </c>
      <c r="D145" s="7" t="s">
        <v>16</v>
      </c>
      <c r="E145" s="19" t="s">
        <v>151</v>
      </c>
      <c r="F145" s="9">
        <v>29677</v>
      </c>
      <c r="G145" s="9">
        <v>33664</v>
      </c>
      <c r="H145" s="10" t="s">
        <v>24</v>
      </c>
      <c r="I145" s="14">
        <v>2495</v>
      </c>
      <c r="J145" s="11">
        <v>0</v>
      </c>
      <c r="K145" s="11">
        <f>I145-[1]Digital!I145</f>
        <v>0</v>
      </c>
      <c r="L145" s="11">
        <v>6875594</v>
      </c>
      <c r="M145" s="11">
        <f>I145*L145</f>
        <v>17154607030</v>
      </c>
    </row>
    <row r="146" spans="1:13" x14ac:dyDescent="0.25">
      <c r="A146" s="6" t="s">
        <v>148</v>
      </c>
      <c r="B146" s="7" t="s">
        <v>14</v>
      </c>
      <c r="D146" s="7" t="s">
        <v>16</v>
      </c>
      <c r="E146" s="13" t="s">
        <v>152</v>
      </c>
      <c r="F146" s="29"/>
      <c r="G146" s="7"/>
      <c r="H146" s="14"/>
      <c r="I146" s="14"/>
      <c r="J146" s="14"/>
      <c r="K146" s="11"/>
      <c r="L146" s="11"/>
      <c r="M146" s="11"/>
    </row>
    <row r="147" spans="1:13" x14ac:dyDescent="0.25">
      <c r="A147" s="6" t="s">
        <v>148</v>
      </c>
      <c r="B147" s="7" t="s">
        <v>14</v>
      </c>
      <c r="D147" s="7" t="s">
        <v>16</v>
      </c>
      <c r="E147" s="19" t="s">
        <v>153</v>
      </c>
      <c r="F147" s="9">
        <v>30834</v>
      </c>
      <c r="G147" s="9">
        <v>36281</v>
      </c>
      <c r="H147" s="10" t="s">
        <v>24</v>
      </c>
      <c r="I147" s="10">
        <v>1476</v>
      </c>
      <c r="J147" s="11">
        <v>0</v>
      </c>
      <c r="K147" s="11">
        <f>I147-[1]Digital!I147</f>
        <v>0</v>
      </c>
      <c r="L147" s="11" t="s">
        <v>23</v>
      </c>
      <c r="M147" s="11" t="s">
        <v>23</v>
      </c>
    </row>
    <row r="148" spans="1:13" x14ac:dyDescent="0.25">
      <c r="A148" s="6" t="s">
        <v>148</v>
      </c>
      <c r="B148" s="7" t="s">
        <v>14</v>
      </c>
      <c r="D148" s="7" t="s">
        <v>16</v>
      </c>
      <c r="E148" s="19" t="s">
        <v>154</v>
      </c>
      <c r="F148" s="9">
        <v>30834</v>
      </c>
      <c r="G148" s="9">
        <v>36281</v>
      </c>
      <c r="H148" s="10" t="s">
        <v>24</v>
      </c>
      <c r="I148" s="10">
        <v>1415</v>
      </c>
      <c r="J148" s="11">
        <v>0</v>
      </c>
      <c r="K148" s="11">
        <f>I148-[1]Digital!I148</f>
        <v>0</v>
      </c>
      <c r="L148" s="11" t="s">
        <v>23</v>
      </c>
      <c r="M148" s="11" t="s">
        <v>23</v>
      </c>
    </row>
    <row r="149" spans="1:13" x14ac:dyDescent="0.25">
      <c r="A149" s="6" t="s">
        <v>148</v>
      </c>
      <c r="B149" s="7" t="s">
        <v>14</v>
      </c>
      <c r="D149" s="7" t="s">
        <v>16</v>
      </c>
      <c r="E149" s="19" t="s">
        <v>155</v>
      </c>
      <c r="F149" s="9">
        <v>33270</v>
      </c>
      <c r="G149" s="9">
        <v>34455</v>
      </c>
      <c r="H149" s="10" t="s">
        <v>24</v>
      </c>
      <c r="I149" s="10">
        <v>901</v>
      </c>
      <c r="J149" s="11">
        <v>0</v>
      </c>
      <c r="K149" s="11">
        <f>I149-[1]Digital!I149</f>
        <v>0</v>
      </c>
      <c r="L149" s="11" t="s">
        <v>23</v>
      </c>
      <c r="M149" s="11" t="s">
        <v>23</v>
      </c>
    </row>
    <row r="150" spans="1:13" x14ac:dyDescent="0.25">
      <c r="A150" s="6" t="s">
        <v>148</v>
      </c>
      <c r="B150" s="7" t="s">
        <v>14</v>
      </c>
      <c r="D150" s="7" t="s">
        <v>16</v>
      </c>
      <c r="E150" s="19" t="s">
        <v>156</v>
      </c>
      <c r="F150" s="9">
        <v>33270</v>
      </c>
      <c r="G150" s="9">
        <v>36281</v>
      </c>
      <c r="H150" s="10" t="s">
        <v>24</v>
      </c>
      <c r="I150" s="10">
        <v>10</v>
      </c>
      <c r="J150" s="11">
        <v>0</v>
      </c>
      <c r="K150" s="11">
        <f>I150-[1]Digital!I150</f>
        <v>0</v>
      </c>
      <c r="L150" s="11" t="s">
        <v>23</v>
      </c>
      <c r="M150" s="11" t="s">
        <v>23</v>
      </c>
    </row>
    <row r="151" spans="1:13" x14ac:dyDescent="0.25">
      <c r="A151" s="6" t="s">
        <v>148</v>
      </c>
      <c r="B151" s="7" t="s">
        <v>14</v>
      </c>
      <c r="D151" s="7" t="s">
        <v>16</v>
      </c>
      <c r="E151" s="19" t="s">
        <v>157</v>
      </c>
      <c r="F151" s="9">
        <v>33270</v>
      </c>
      <c r="G151" s="9">
        <v>34455</v>
      </c>
      <c r="H151" s="10" t="s">
        <v>24</v>
      </c>
      <c r="I151" s="10">
        <v>900</v>
      </c>
      <c r="J151" s="11">
        <v>0</v>
      </c>
      <c r="K151" s="11">
        <f>I151-[1]Digital!I151</f>
        <v>0</v>
      </c>
      <c r="L151" s="11" t="s">
        <v>23</v>
      </c>
      <c r="M151" s="11" t="s">
        <v>23</v>
      </c>
    </row>
    <row r="152" spans="1:13" x14ac:dyDescent="0.25">
      <c r="A152" s="6" t="s">
        <v>148</v>
      </c>
      <c r="B152" s="7" t="s">
        <v>14</v>
      </c>
      <c r="D152" s="7" t="s">
        <v>16</v>
      </c>
      <c r="E152" s="19" t="s">
        <v>158</v>
      </c>
      <c r="F152" s="9">
        <v>30834</v>
      </c>
      <c r="G152" s="9">
        <v>36281</v>
      </c>
      <c r="H152" s="10" t="s">
        <v>24</v>
      </c>
      <c r="I152" s="10">
        <v>1703</v>
      </c>
      <c r="J152" s="11">
        <v>0</v>
      </c>
      <c r="K152" s="11">
        <f>I152-[1]Digital!I152</f>
        <v>0</v>
      </c>
      <c r="L152" s="11" t="s">
        <v>23</v>
      </c>
      <c r="M152" s="11" t="s">
        <v>23</v>
      </c>
    </row>
    <row r="153" spans="1:13" x14ac:dyDescent="0.25">
      <c r="A153" s="6" t="s">
        <v>148</v>
      </c>
      <c r="B153" s="7" t="s">
        <v>14</v>
      </c>
      <c r="D153" s="7" t="s">
        <v>16</v>
      </c>
      <c r="E153" s="19" t="s">
        <v>159</v>
      </c>
      <c r="F153" s="9">
        <v>30834</v>
      </c>
      <c r="G153" s="9">
        <v>36281</v>
      </c>
      <c r="H153" s="10" t="s">
        <v>24</v>
      </c>
      <c r="I153" s="10">
        <v>3425</v>
      </c>
      <c r="J153" s="11">
        <v>0</v>
      </c>
      <c r="K153" s="11">
        <f>I153-[1]Digital!I153</f>
        <v>0</v>
      </c>
      <c r="L153" s="11" t="s">
        <v>23</v>
      </c>
      <c r="M153" s="11" t="s">
        <v>23</v>
      </c>
    </row>
  </sheetData>
  <pageMargins left="0.2" right="0.1" top="0.75" bottom="0.5" header="0.3" footer="0.3"/>
  <pageSetup scale="87" orientation="landscape" r:id="rId1"/>
  <rowBreaks count="6" manualBreakCount="6">
    <brk id="35" max="16383" man="1"/>
    <brk id="76" min="4" max="12" man="1"/>
    <brk id="109" max="16383" man="1"/>
    <brk id="129" max="16383" man="1"/>
    <brk id="156" max="16383" man="1"/>
    <brk id="1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c6088e6d5e119b9186ed9f57fdbea131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37f7b3a2695e294edf8d9f013e6127b6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Props1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0D6820-21E0-49C7-B867-4CE4C143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8EC04-4E53-4F57-916C-AD83D4C64B8A}">
  <ds:schemaRefs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470756-9a4f-4b06-bf25-65d2ab5828b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 (CTR), Joan L.</dc:creator>
  <cp:lastModifiedBy>Amundson, Joan (Contractor)</cp:lastModifiedBy>
  <cp:lastPrinted>2025-03-05T13:45:09Z</cp:lastPrinted>
  <dcterms:created xsi:type="dcterms:W3CDTF">2020-10-01T17:22:06Z</dcterms:created>
  <dcterms:modified xsi:type="dcterms:W3CDTF">2025-08-05T20:50:02Z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