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6/04_Jan_2026inFeb/"/>
    </mc:Choice>
  </mc:AlternateContent>
  <xr:revisionPtr revIDLastSave="1" documentId="8_{DE00E6C9-59C6-43A9-86CD-6A85475287D4}" xr6:coauthVersionLast="47" xr6:coauthVersionMax="47" xr10:uidLastSave="{80C18B5C-B0DC-4CD2-A6E8-3762537925F0}"/>
  <bookViews>
    <workbookView xWindow="1830" yWindow="1485" windowWidth="26940" windowHeight="13380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5" i="1"/>
  <c r="K144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9" i="1"/>
  <c r="K108" i="1"/>
  <c r="K107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J2" i="1"/>
  <c r="M91" i="1" l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<sst xmlns="http://schemas.openxmlformats.org/spreadsheetml/2006/main" count="835" uniqueCount="179">
  <si>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</si>
  <si>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</si>
  <si>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</si>
  <si>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</si>
  <si>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</si>
  <si>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</si>
  <si>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</si>
  <si>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</si>
  <si>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</si>
  <si>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</si>
  <si>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</si>
  <si>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</si>
  <si>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</si>
  <si>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</si>
  <si>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</si>
  <si>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</si>
  <si>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</si>
  <si>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</si>
  <si>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</si>
  <si>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</si>
  <si>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</si>
  <si>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</si>
  <si>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</si>
  <si>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</si>
  <si>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</si>
  <si>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</si>
  <si>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</si>
  <si>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</si>
  <si>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</si>
  <si>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</si>
  <si>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BLM</t>
  </si>
  <si>
    <t>Bureau of Land Management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</si>
  <si>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</si>
  <si>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</si>
  <si>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</si>
  <si>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</si>
  <si>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</si>
  <si>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</si>
  <si>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</si>
  <si>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</si>
  <si>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</si>
  <si>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</si>
  <si>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</si>
  <si>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</si>
  <si>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</si>
  <si>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</si>
  <si>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</si>
  <si>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</si>
  <si>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</si>
  <si>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</si>
  <si>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</si>
  <si>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</si>
  <si>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</si>
  <si>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</si>
  <si>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</si>
  <si>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</si>
  <si>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</si>
  <si>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</si>
  <si>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</si>
  <si>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</si>
  <si>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</si>
  <si>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</si>
  <si>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</si>
  <si>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</si>
  <si>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</si>
  <si>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</si>
  <si>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</si>
  <si>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</si>
  <si>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</si>
  <si>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</si>
  <si>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</si>
  <si>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</si>
  <si>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</si>
  <si>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</si>
  <si>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</si>
  <si>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</si>
  <si>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</si>
  <si>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</si>
  <si>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</si>
  <si>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</si>
  <si>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</si>
  <si>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</si>
  <si>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</si>
  <si>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</si>
  <si>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</si>
  <si>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</si>
  <si>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</si>
  <si>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</si>
  <si>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</si>
  <si>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</si>
  <si>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</si>
  <si>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</si>
  <si>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</si>
  <si>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</si>
  <si>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</si>
  <si>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</si>
  <si>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</si>
  <si>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</si>
  <si>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</si>
  <si>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</si>
  <si>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</si>
  <si>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</si>
  <si>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</si>
  <si>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</si>
  <si>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</si>
  <si>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</si>
  <si>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</si>
  <si>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Other Satellite Source (Non-USGS)</t>
  </si>
  <si>
    <t>Non-USGS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</si>
  <si>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</si>
  <si>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</si>
  <si>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</si>
  <si>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</si>
  <si>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</si>
  <si>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</si>
  <si>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</si>
  <si>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</si>
  <si>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</si>
  <si>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</si>
  <si>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</si>
  <si>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</si>
  <si>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</si>
  <si>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</si>
  <si>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</si>
  <si>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</si>
  <si>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</si>
  <si>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</si>
  <si>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</si>
  <si>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</si>
  <si>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</si>
  <si>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</si>
  <si>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</si>
  <si>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</si>
  <si>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</si>
  <si>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</si>
  <si>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</si>
  <si>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</si>
  <si>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</si>
  <si>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</si>
  <si>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</si>
  <si>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</si>
  <si>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</si>
  <si>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</si>
  <si>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</si>
  <si>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</si>
  <si>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</si>
  <si>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</si>
  <si>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</si>
  <si>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</si>
  <si>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</si>
  <si>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</si>
  <si>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</si>
  <si>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</si>
  <si>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</si>
  <si>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</si>
  <si>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</si>
  <si>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</si>
  <si>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</si>
  <si>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</si>
  <si>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</si>
  <si>
    <t>Uncrewed Aerial Systems (USGS)</t>
  </si>
  <si>
    <t>Uncrewed Aerial Systems (USFWS)</t>
  </si>
  <si>
    <t>Uncrewed Aerial Systems (USFS)</t>
  </si>
  <si>
    <t>BLM Uncrewed Aerial Systems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</si>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</sst>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3" fontId="3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ject1\DMID\DMID_IMS26\Reporting\MIF\202512%20Records%20Management%20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5241797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1894696</v>
          </cell>
        </row>
        <row r="31">
          <cell r="I31">
            <v>2994369</v>
          </cell>
        </row>
        <row r="32">
          <cell r="I32">
            <v>3371139</v>
          </cell>
        </row>
        <row r="33">
          <cell r="I33">
            <v>15586</v>
          </cell>
        </row>
        <row r="34">
          <cell r="I34">
            <v>4604</v>
          </cell>
        </row>
        <row r="35">
          <cell r="I35">
            <v>4413487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39005</v>
          </cell>
        </row>
        <row r="63">
          <cell r="I63">
            <v>5833</v>
          </cell>
        </row>
        <row r="64">
          <cell r="I64">
            <v>18595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1679</v>
          </cell>
        </row>
        <row r="87">
          <cell r="I87">
            <v>6683</v>
          </cell>
        </row>
        <row r="88">
          <cell r="I88">
            <v>500</v>
          </cell>
        </row>
        <row r="89">
          <cell r="I89">
            <v>1081</v>
          </cell>
        </row>
        <row r="90">
          <cell r="I90">
            <v>500</v>
          </cell>
        </row>
        <row r="91">
          <cell r="I91">
            <v>500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11937850</v>
          </cell>
        </row>
        <row r="97">
          <cell r="I97">
            <v>100707576</v>
          </cell>
        </row>
        <row r="99">
          <cell r="I99">
            <v>78707252</v>
          </cell>
        </row>
        <row r="101">
          <cell r="I101">
            <v>2159017</v>
          </cell>
        </row>
        <row r="103">
          <cell r="I103">
            <v>264065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C2" sqref="C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5256210</v>
      </c>
      <c r="J8" s="11">
        <v>0</v>
      </c>
      <c r="K8" s="11">
        <f>I8-[1]Digital!I8</f>
        <v>14413</v>
      </c>
      <c r="L8" s="11">
        <v>154512000</v>
      </c>
      <c r="M8" s="11">
        <f t="shared" si="0"/>
        <v>812147519520000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13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160</v>
      </c>
      <c r="F12" s="9">
        <v>41153</v>
      </c>
      <c r="G12" s="9" t="s">
        <v>29</v>
      </c>
      <c r="H12" s="10" t="s">
        <v>24</v>
      </c>
      <c r="I12" s="10">
        <v>879374</v>
      </c>
      <c r="J12" s="11">
        <v>0</v>
      </c>
      <c r="K12" s="11">
        <f>I12-[1]Digital!I12</f>
        <v>0</v>
      </c>
      <c r="L12" s="11">
        <v>9075000</v>
      </c>
      <c r="M12" s="11">
        <f t="shared" si="0"/>
        <v>7980319050000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161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162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30</v>
      </c>
      <c r="C15" s="7" t="s">
        <v>15</v>
      </c>
      <c r="D15" s="7" t="s">
        <v>16</v>
      </c>
      <c r="E15" s="8" t="s">
        <v>31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30</v>
      </c>
      <c r="C16" s="7" t="s">
        <v>15</v>
      </c>
      <c r="D16" s="7" t="s">
        <v>16</v>
      </c>
      <c r="E16" s="8" t="s">
        <v>163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29218000</v>
      </c>
      <c r="M16" s="11">
        <f t="shared" si="0"/>
        <v>7769446034000</v>
      </c>
    </row>
    <row r="17" spans="1:13" x14ac:dyDescent="0.25">
      <c r="A17" s="6" t="s">
        <v>13</v>
      </c>
      <c r="B17" s="7" t="s">
        <v>14</v>
      </c>
      <c r="C17" s="7" t="s">
        <v>32</v>
      </c>
      <c r="D17" s="7" t="s">
        <v>16</v>
      </c>
      <c r="E17" s="14" t="s">
        <v>33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32</v>
      </c>
      <c r="D18" s="7" t="s">
        <v>16</v>
      </c>
      <c r="E18" s="8" t="s">
        <v>34</v>
      </c>
      <c r="F18" s="9">
        <v>29830</v>
      </c>
      <c r="G18" s="9">
        <v>43770</v>
      </c>
      <c r="H18" s="10" t="s">
        <v>35</v>
      </c>
      <c r="I18" s="15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32</v>
      </c>
      <c r="D19" s="7" t="s">
        <v>16</v>
      </c>
      <c r="E19" s="8" t="s">
        <v>36</v>
      </c>
      <c r="F19" s="9">
        <v>29252</v>
      </c>
      <c r="G19" s="9">
        <v>43770</v>
      </c>
      <c r="H19" s="10" t="s">
        <v>35</v>
      </c>
      <c r="I19" s="15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32</v>
      </c>
      <c r="D20" s="7" t="s">
        <v>16</v>
      </c>
      <c r="E20" s="8" t="s">
        <v>37</v>
      </c>
      <c r="F20" s="9">
        <v>33695</v>
      </c>
      <c r="G20" s="9">
        <v>36404</v>
      </c>
      <c r="H20" s="10" t="s">
        <v>23</v>
      </c>
      <c r="I20" s="15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32</v>
      </c>
      <c r="D21" s="7" t="s">
        <v>16</v>
      </c>
      <c r="E21" s="8" t="s">
        <v>38</v>
      </c>
      <c r="F21" s="9">
        <v>35612</v>
      </c>
      <c r="G21" s="9">
        <v>43770</v>
      </c>
      <c r="H21" s="10" t="s">
        <v>35</v>
      </c>
      <c r="I21" s="15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32</v>
      </c>
      <c r="D22" s="7" t="s">
        <v>16</v>
      </c>
      <c r="E22" s="14" t="s">
        <v>39</v>
      </c>
      <c r="F22" s="9"/>
      <c r="G22" s="9"/>
      <c r="H22" s="10"/>
      <c r="I22" s="15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32</v>
      </c>
      <c r="D23" s="7" t="s">
        <v>16</v>
      </c>
      <c r="E23" s="8" t="s">
        <v>40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32</v>
      </c>
      <c r="D24" s="7" t="s">
        <v>16</v>
      </c>
      <c r="E24" s="8" t="s">
        <v>41</v>
      </c>
      <c r="F24" s="9">
        <v>34425</v>
      </c>
      <c r="G24" s="9">
        <v>34608</v>
      </c>
      <c r="H24" s="10" t="s">
        <v>35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32</v>
      </c>
      <c r="D25" s="7" t="s">
        <v>16</v>
      </c>
      <c r="E25" s="8" t="s">
        <v>42</v>
      </c>
      <c r="F25" s="9">
        <v>34425</v>
      </c>
      <c r="G25" s="9">
        <v>34608</v>
      </c>
      <c r="H25" s="10" t="s">
        <v>35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32</v>
      </c>
      <c r="D26" s="7" t="s">
        <v>16</v>
      </c>
      <c r="E26" s="14" t="s">
        <v>43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32</v>
      </c>
      <c r="D27" s="7" t="s">
        <v>16</v>
      </c>
      <c r="E27" s="8" t="s">
        <v>44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32</v>
      </c>
      <c r="D28" s="7" t="s">
        <v>16</v>
      </c>
      <c r="E28" s="8" t="s">
        <v>45</v>
      </c>
      <c r="F28" s="9">
        <v>37288</v>
      </c>
      <c r="G28" s="9">
        <v>37288</v>
      </c>
      <c r="H28" s="10">
        <v>7</v>
      </c>
      <c r="I28" s="16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32</v>
      </c>
      <c r="D29" s="7" t="s">
        <v>16</v>
      </c>
      <c r="E29" s="14" t="s">
        <v>46</v>
      </c>
      <c r="F29" s="9"/>
      <c r="G29" s="9"/>
      <c r="H29" s="10"/>
      <c r="I29" s="16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32</v>
      </c>
      <c r="D30" s="7" t="s">
        <v>16</v>
      </c>
      <c r="E30" s="8" t="s">
        <v>47</v>
      </c>
      <c r="F30" s="9">
        <v>26481</v>
      </c>
      <c r="G30" s="9">
        <v>33878</v>
      </c>
      <c r="H30" s="10" t="s">
        <v>35</v>
      </c>
      <c r="I30" s="11">
        <v>1894698</v>
      </c>
      <c r="J30" s="11">
        <v>0</v>
      </c>
      <c r="K30" s="11">
        <f>I30-[1]Digital!I30</f>
        <v>2</v>
      </c>
      <c r="L30" s="11">
        <v>67100000</v>
      </c>
      <c r="M30" s="11">
        <f t="shared" ref="M30:M35" si="1">I30*L30</f>
        <v>127134235800000</v>
      </c>
    </row>
    <row r="31" spans="1:13" x14ac:dyDescent="0.25">
      <c r="A31" s="6" t="s">
        <v>13</v>
      </c>
      <c r="B31" s="7" t="s">
        <v>14</v>
      </c>
      <c r="C31" s="7" t="s">
        <v>32</v>
      </c>
      <c r="D31" s="7" t="s">
        <v>16</v>
      </c>
      <c r="E31" s="8" t="s">
        <v>48</v>
      </c>
      <c r="F31" s="9">
        <v>30195</v>
      </c>
      <c r="G31" s="9">
        <v>41030</v>
      </c>
      <c r="H31" s="10" t="s">
        <v>35</v>
      </c>
      <c r="I31" s="11">
        <v>2994732</v>
      </c>
      <c r="J31" s="11">
        <v>0</v>
      </c>
      <c r="K31" s="11">
        <f>I31-[1]Digital!I31</f>
        <v>363</v>
      </c>
      <c r="L31" s="11">
        <v>551500000</v>
      </c>
      <c r="M31" s="11">
        <f t="shared" si="1"/>
        <v>1651594698000000</v>
      </c>
    </row>
    <row r="32" spans="1:13" x14ac:dyDescent="0.25">
      <c r="A32" s="6" t="s">
        <v>13</v>
      </c>
      <c r="B32" s="7" t="s">
        <v>14</v>
      </c>
      <c r="C32" s="7" t="s">
        <v>32</v>
      </c>
      <c r="D32" s="7" t="s">
        <v>16</v>
      </c>
      <c r="E32" s="8" t="s">
        <v>49</v>
      </c>
      <c r="F32" s="9">
        <v>36312</v>
      </c>
      <c r="G32" s="9">
        <v>45292</v>
      </c>
      <c r="H32" s="10" t="s">
        <v>35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32</v>
      </c>
      <c r="D33" s="7" t="s">
        <v>16</v>
      </c>
      <c r="E33" s="8" t="s">
        <v>50</v>
      </c>
      <c r="F33" s="9">
        <v>41365</v>
      </c>
      <c r="G33" s="9" t="s">
        <v>29</v>
      </c>
      <c r="H33" s="10" t="s">
        <v>35</v>
      </c>
      <c r="I33" s="10">
        <v>15586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50205623200000</v>
      </c>
    </row>
    <row r="34" spans="1:13" x14ac:dyDescent="0.25">
      <c r="A34" s="6" t="s">
        <v>13</v>
      </c>
      <c r="B34" s="7" t="s">
        <v>14</v>
      </c>
      <c r="C34" s="7" t="s">
        <v>32</v>
      </c>
      <c r="D34" s="7" t="s">
        <v>16</v>
      </c>
      <c r="E34" s="8" t="s">
        <v>51</v>
      </c>
      <c r="F34" s="9">
        <v>41365</v>
      </c>
      <c r="G34" s="9" t="s">
        <v>29</v>
      </c>
      <c r="H34" s="10" t="s">
        <v>35</v>
      </c>
      <c r="I34" s="10">
        <v>4616</v>
      </c>
      <c r="J34" s="11">
        <v>0</v>
      </c>
      <c r="K34" s="11">
        <f>I34-[1]Digital!I34</f>
        <v>12</v>
      </c>
      <c r="L34" s="11">
        <v>763300000</v>
      </c>
      <c r="M34" s="11">
        <f t="shared" si="1"/>
        <v>3523392800000</v>
      </c>
    </row>
    <row r="35" spans="1:13" x14ac:dyDescent="0.25">
      <c r="A35" s="6" t="s">
        <v>13</v>
      </c>
      <c r="B35" s="7" t="s">
        <v>14</v>
      </c>
      <c r="C35" s="7" t="s">
        <v>32</v>
      </c>
      <c r="D35" s="7" t="s">
        <v>16</v>
      </c>
      <c r="E35" s="8" t="s">
        <v>52</v>
      </c>
      <c r="F35" s="9">
        <v>41365</v>
      </c>
      <c r="G35" s="9" t="s">
        <v>29</v>
      </c>
      <c r="H35" s="10" t="s">
        <v>35</v>
      </c>
      <c r="I35" s="10">
        <v>4460906</v>
      </c>
      <c r="J35" s="11">
        <v>0</v>
      </c>
      <c r="K35" s="11">
        <f>I35-[1]Digital!I35</f>
        <v>47419</v>
      </c>
      <c r="L35" s="11">
        <v>3800000000</v>
      </c>
      <c r="M35" s="11">
        <f t="shared" si="1"/>
        <v>1.69514428E+16</v>
      </c>
    </row>
    <row r="36" spans="1:13" x14ac:dyDescent="0.25">
      <c r="A36" s="6" t="s">
        <v>13</v>
      </c>
      <c r="B36" s="7" t="s">
        <v>14</v>
      </c>
      <c r="C36" s="7" t="s">
        <v>32</v>
      </c>
      <c r="D36" s="7" t="s">
        <v>16</v>
      </c>
      <c r="E36" s="14" t="s">
        <v>53</v>
      </c>
      <c r="F36" s="9"/>
      <c r="G36" s="9"/>
      <c r="H36" s="10"/>
      <c r="I36" s="17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32</v>
      </c>
      <c r="D37" s="7" t="s">
        <v>16</v>
      </c>
      <c r="E37" s="8" t="s">
        <v>54</v>
      </c>
      <c r="F37" s="9">
        <v>26481</v>
      </c>
      <c r="G37" s="9">
        <v>37895</v>
      </c>
      <c r="H37" s="10" t="s">
        <v>55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32</v>
      </c>
      <c r="D38" s="7" t="s">
        <v>16</v>
      </c>
      <c r="E38" s="8" t="s">
        <v>56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32</v>
      </c>
      <c r="D39" s="7" t="s">
        <v>16</v>
      </c>
      <c r="E39" s="8" t="s">
        <v>57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32</v>
      </c>
      <c r="D40" s="7" t="s">
        <v>16</v>
      </c>
      <c r="E40" s="8" t="s">
        <v>58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32</v>
      </c>
      <c r="D41" s="7" t="s">
        <v>16</v>
      </c>
      <c r="E41" s="8" t="s">
        <v>59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32</v>
      </c>
      <c r="D42" s="7" t="s">
        <v>16</v>
      </c>
      <c r="E42" s="8" t="s">
        <v>60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32</v>
      </c>
      <c r="D43" s="7" t="s">
        <v>16</v>
      </c>
      <c r="E43" s="8" t="s">
        <v>61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32</v>
      </c>
      <c r="D44" s="7" t="s">
        <v>16</v>
      </c>
      <c r="E44" s="8" t="s">
        <v>62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32</v>
      </c>
      <c r="D45" s="7" t="s">
        <v>16</v>
      </c>
      <c r="E45" s="8" t="s">
        <v>63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32</v>
      </c>
      <c r="D46" s="7" t="s">
        <v>16</v>
      </c>
      <c r="E46" s="14" t="s">
        <v>64</v>
      </c>
      <c r="F46" s="18"/>
      <c r="G46" s="9"/>
      <c r="H46" s="9"/>
      <c r="I46" s="18"/>
      <c r="J46" s="15"/>
      <c r="K46" s="19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32</v>
      </c>
      <c r="D47" s="7" t="s">
        <v>16</v>
      </c>
      <c r="E47" s="20" t="s">
        <v>65</v>
      </c>
      <c r="F47" s="9">
        <v>26481</v>
      </c>
      <c r="G47" s="9">
        <v>31959</v>
      </c>
      <c r="H47" s="21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32</v>
      </c>
      <c r="D48" s="7" t="s">
        <v>16</v>
      </c>
      <c r="E48" s="20" t="s">
        <v>66</v>
      </c>
      <c r="F48" s="9">
        <v>30773</v>
      </c>
      <c r="G48" s="9">
        <v>35735</v>
      </c>
      <c r="H48" s="21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32</v>
      </c>
      <c r="D49" s="7" t="s">
        <v>16</v>
      </c>
      <c r="E49" s="20" t="s">
        <v>67</v>
      </c>
      <c r="F49" s="9">
        <v>36312</v>
      </c>
      <c r="G49" s="9">
        <v>37622</v>
      </c>
      <c r="H49" s="21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32</v>
      </c>
      <c r="D50" s="7" t="s">
        <v>16</v>
      </c>
      <c r="E50" s="20" t="s">
        <v>68</v>
      </c>
      <c r="F50" s="9">
        <v>36312</v>
      </c>
      <c r="G50" s="9">
        <v>37622</v>
      </c>
      <c r="H50" s="21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32</v>
      </c>
      <c r="D51" s="7" t="s">
        <v>16</v>
      </c>
      <c r="E51" s="20" t="s">
        <v>69</v>
      </c>
      <c r="F51" s="9">
        <v>30773</v>
      </c>
      <c r="G51" s="9">
        <v>35735</v>
      </c>
      <c r="H51" s="21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32</v>
      </c>
      <c r="D52" s="7" t="s">
        <v>16</v>
      </c>
      <c r="E52" s="20" t="s">
        <v>70</v>
      </c>
      <c r="F52" s="9">
        <v>36312</v>
      </c>
      <c r="G52" s="9">
        <v>37622</v>
      </c>
      <c r="H52" s="21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32</v>
      </c>
      <c r="D53" s="7" t="s">
        <v>16</v>
      </c>
      <c r="E53" s="14" t="s">
        <v>71</v>
      </c>
      <c r="F53" s="22"/>
      <c r="G53" s="22"/>
      <c r="H53" s="22"/>
      <c r="I53" s="22"/>
      <c r="J53" s="23"/>
      <c r="K53" s="23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32</v>
      </c>
      <c r="D54" s="7" t="s">
        <v>16</v>
      </c>
      <c r="E54" s="20" t="s">
        <v>72</v>
      </c>
      <c r="F54" s="9">
        <v>26481</v>
      </c>
      <c r="G54" s="9">
        <v>31959</v>
      </c>
      <c r="H54" s="21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32</v>
      </c>
      <c r="D55" s="7" t="s">
        <v>16</v>
      </c>
      <c r="E55" s="20" t="s">
        <v>73</v>
      </c>
      <c r="F55" s="9">
        <v>30773</v>
      </c>
      <c r="G55" s="9">
        <v>35735</v>
      </c>
      <c r="H55" s="21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32</v>
      </c>
      <c r="D56" s="7" t="s">
        <v>16</v>
      </c>
      <c r="E56" s="20" t="s">
        <v>74</v>
      </c>
      <c r="F56" s="9">
        <v>36312</v>
      </c>
      <c r="G56" s="9">
        <v>37622</v>
      </c>
      <c r="H56" s="21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32</v>
      </c>
      <c r="D57" s="7" t="s">
        <v>16</v>
      </c>
      <c r="E57" s="20" t="s">
        <v>75</v>
      </c>
      <c r="F57" s="9">
        <v>37803</v>
      </c>
      <c r="G57" s="9">
        <v>39630</v>
      </c>
      <c r="H57" s="21" t="s">
        <v>24</v>
      </c>
      <c r="I57" s="15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32</v>
      </c>
      <c r="D58" s="7" t="s">
        <v>16</v>
      </c>
      <c r="E58" s="20" t="s">
        <v>76</v>
      </c>
      <c r="F58" s="9">
        <v>37987</v>
      </c>
      <c r="G58" s="9">
        <v>39569</v>
      </c>
      <c r="H58" s="21" t="s">
        <v>24</v>
      </c>
      <c r="I58" s="15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32</v>
      </c>
      <c r="D59" s="7" t="s">
        <v>16</v>
      </c>
      <c r="E59" s="20" t="s">
        <v>77</v>
      </c>
      <c r="F59" s="9">
        <v>39753</v>
      </c>
      <c r="G59" s="9">
        <v>40909</v>
      </c>
      <c r="H59" s="21" t="s">
        <v>24</v>
      </c>
      <c r="I59" s="15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32</v>
      </c>
      <c r="D60" s="7" t="s">
        <v>16</v>
      </c>
      <c r="E60" s="20" t="s">
        <v>78</v>
      </c>
      <c r="F60" s="9">
        <v>39814</v>
      </c>
      <c r="G60" s="9">
        <v>40878</v>
      </c>
      <c r="H60" s="21" t="s">
        <v>24</v>
      </c>
      <c r="I60" s="15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32</v>
      </c>
      <c r="D61" s="7" t="s">
        <v>16</v>
      </c>
      <c r="E61" s="14" t="s">
        <v>79</v>
      </c>
      <c r="F61" s="8"/>
      <c r="G61" s="24" t="s">
        <v>80</v>
      </c>
      <c r="H61" s="24"/>
      <c r="J61" s="25"/>
      <c r="K61" s="19" t="s">
        <v>80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32</v>
      </c>
      <c r="D62" s="7" t="s">
        <v>16</v>
      </c>
      <c r="E62" s="8" t="s">
        <v>81</v>
      </c>
      <c r="F62" s="9">
        <v>22098</v>
      </c>
      <c r="G62" s="9">
        <v>26420</v>
      </c>
      <c r="H62" s="10" t="s">
        <v>35</v>
      </c>
      <c r="I62" s="10">
        <v>39048</v>
      </c>
      <c r="J62" s="11">
        <v>0</v>
      </c>
      <c r="K62" s="11">
        <f>I62-[1]Digital!I62</f>
        <v>43</v>
      </c>
      <c r="L62" s="11">
        <v>1376610000</v>
      </c>
      <c r="M62" s="11">
        <f>I62*L62</f>
        <v>53753867280000</v>
      </c>
    </row>
    <row r="63" spans="1:13" x14ac:dyDescent="0.25">
      <c r="A63" s="6" t="s">
        <v>13</v>
      </c>
      <c r="B63" s="7" t="s">
        <v>14</v>
      </c>
      <c r="C63" s="7" t="s">
        <v>32</v>
      </c>
      <c r="D63" s="7" t="s">
        <v>16</v>
      </c>
      <c r="E63" s="8" t="s">
        <v>82</v>
      </c>
      <c r="F63" s="9">
        <v>23193</v>
      </c>
      <c r="G63" s="9">
        <v>29495</v>
      </c>
      <c r="H63" s="10" t="s">
        <v>35</v>
      </c>
      <c r="I63" s="10">
        <v>5840</v>
      </c>
      <c r="J63" s="11">
        <v>0</v>
      </c>
      <c r="K63" s="11">
        <f>I63-[1]Digital!I63</f>
        <v>7</v>
      </c>
      <c r="L63" s="11">
        <v>2851399000</v>
      </c>
      <c r="M63" s="11">
        <f>I63*L63</f>
        <v>16652170160000</v>
      </c>
    </row>
    <row r="64" spans="1:13" x14ac:dyDescent="0.25">
      <c r="A64" s="6" t="s">
        <v>13</v>
      </c>
      <c r="B64" s="7" t="s">
        <v>14</v>
      </c>
      <c r="C64" s="7" t="s">
        <v>32</v>
      </c>
      <c r="D64" s="7" t="s">
        <v>16</v>
      </c>
      <c r="E64" s="8" t="s">
        <v>83</v>
      </c>
      <c r="F64" s="9">
        <v>26085</v>
      </c>
      <c r="G64" s="9">
        <v>30956</v>
      </c>
      <c r="H64" s="10" t="s">
        <v>35</v>
      </c>
      <c r="I64" s="10">
        <v>19002</v>
      </c>
      <c r="J64" s="11">
        <v>0</v>
      </c>
      <c r="K64" s="11">
        <f>I64-[1]Digital!I64</f>
        <v>407</v>
      </c>
      <c r="L64" s="11">
        <v>6699339000</v>
      </c>
      <c r="M64" s="11">
        <f>I64*L64</f>
        <v>127300839678000</v>
      </c>
    </row>
    <row r="65" spans="1:13" x14ac:dyDescent="0.25">
      <c r="A65" s="6" t="s">
        <v>13</v>
      </c>
      <c r="B65" s="7" t="s">
        <v>14</v>
      </c>
      <c r="C65" s="7" t="s">
        <v>32</v>
      </c>
      <c r="D65" s="7" t="s">
        <v>16</v>
      </c>
      <c r="E65" s="8" t="s">
        <v>84</v>
      </c>
      <c r="F65" s="9">
        <v>30956</v>
      </c>
      <c r="G65" s="9">
        <v>30956</v>
      </c>
      <c r="H65" s="10" t="s">
        <v>35</v>
      </c>
      <c r="I65" s="10">
        <v>2139</v>
      </c>
      <c r="J65" s="11">
        <v>0</v>
      </c>
      <c r="K65" s="11">
        <f>I65-[1]Digital!I65</f>
        <v>0</v>
      </c>
      <c r="L65" s="11">
        <v>310540000</v>
      </c>
      <c r="M65" s="11">
        <f>I65*L65</f>
        <v>664245060000</v>
      </c>
    </row>
    <row r="66" spans="1:13" x14ac:dyDescent="0.25">
      <c r="A66" s="6" t="s">
        <v>13</v>
      </c>
      <c r="B66" s="7" t="s">
        <v>14</v>
      </c>
      <c r="C66" s="7" t="s">
        <v>32</v>
      </c>
      <c r="D66" s="7" t="s">
        <v>16</v>
      </c>
      <c r="E66" s="8" t="s">
        <v>85</v>
      </c>
      <c r="F66" s="9">
        <v>26785</v>
      </c>
      <c r="G66" s="9">
        <v>27061</v>
      </c>
      <c r="H66" s="10" t="s">
        <v>35</v>
      </c>
      <c r="I66" s="10">
        <v>1467</v>
      </c>
      <c r="J66" s="11">
        <v>0</v>
      </c>
      <c r="K66" s="11">
        <f>I66-[1]Digital!I66</f>
        <v>0</v>
      </c>
      <c r="L66" s="11">
        <v>46418000</v>
      </c>
      <c r="M66" s="11">
        <f>I66*L66</f>
        <v>68095206000</v>
      </c>
    </row>
    <row r="67" spans="1:13" x14ac:dyDescent="0.25">
      <c r="A67" s="6" t="s">
        <v>13</v>
      </c>
      <c r="B67" s="7" t="s">
        <v>14</v>
      </c>
      <c r="C67" s="7" t="s">
        <v>32</v>
      </c>
      <c r="D67" s="7" t="s">
        <v>16</v>
      </c>
      <c r="E67" s="14" t="s">
        <v>86</v>
      </c>
      <c r="F67" s="8"/>
      <c r="G67" s="24" t="s">
        <v>80</v>
      </c>
      <c r="H67" s="24"/>
      <c r="J67" s="25"/>
      <c r="K67" s="19" t="s">
        <v>80</v>
      </c>
      <c r="L67" s="11"/>
      <c r="M67" s="11"/>
    </row>
    <row r="68" spans="1:13" x14ac:dyDescent="0.25">
      <c r="A68" s="6" t="s">
        <v>13</v>
      </c>
      <c r="B68" s="7" t="s">
        <v>14</v>
      </c>
      <c r="C68" s="7" t="s">
        <v>32</v>
      </c>
      <c r="D68" s="7" t="s">
        <v>16</v>
      </c>
      <c r="E68" s="8" t="s">
        <v>87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6" t="s">
        <v>23</v>
      </c>
      <c r="M68" s="26" t="s">
        <v>23</v>
      </c>
    </row>
    <row r="69" spans="1:13" x14ac:dyDescent="0.25">
      <c r="A69" s="6" t="s">
        <v>13</v>
      </c>
      <c r="B69" s="7" t="s">
        <v>14</v>
      </c>
      <c r="C69" s="7" t="s">
        <v>32</v>
      </c>
      <c r="D69" s="7" t="s">
        <v>16</v>
      </c>
      <c r="E69" s="8" t="s">
        <v>88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32</v>
      </c>
      <c r="D70" s="7" t="s">
        <v>16</v>
      </c>
      <c r="E70" s="8" t="s">
        <v>89</v>
      </c>
      <c r="F70" s="27">
        <v>1994</v>
      </c>
      <c r="G70" s="27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6" t="s">
        <v>23</v>
      </c>
      <c r="M70" s="26" t="s">
        <v>23</v>
      </c>
    </row>
    <row r="71" spans="1:13" x14ac:dyDescent="0.25">
      <c r="A71" s="6" t="s">
        <v>13</v>
      </c>
      <c r="B71" s="7" t="s">
        <v>14</v>
      </c>
      <c r="C71" s="7" t="s">
        <v>32</v>
      </c>
      <c r="D71" s="7" t="s">
        <v>16</v>
      </c>
      <c r="E71" s="8" t="s">
        <v>90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32</v>
      </c>
      <c r="D72" s="7" t="s">
        <v>16</v>
      </c>
      <c r="E72" s="8" t="s">
        <v>91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32</v>
      </c>
      <c r="D73" s="7" t="s">
        <v>16</v>
      </c>
      <c r="E73" s="8" t="s">
        <v>92</v>
      </c>
      <c r="F73" s="9">
        <v>36831</v>
      </c>
      <c r="G73" s="9">
        <v>43009</v>
      </c>
      <c r="H73" s="10" t="s">
        <v>35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32</v>
      </c>
      <c r="D74" s="7" t="s">
        <v>16</v>
      </c>
      <c r="E74" s="8" t="s">
        <v>93</v>
      </c>
      <c r="F74" s="9">
        <v>36831</v>
      </c>
      <c r="G74" s="9">
        <v>43009</v>
      </c>
      <c r="H74" s="10" t="s">
        <v>35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32</v>
      </c>
      <c r="D75" s="7" t="s">
        <v>16</v>
      </c>
      <c r="E75" s="8" t="s">
        <v>94</v>
      </c>
      <c r="F75" s="9">
        <v>33695</v>
      </c>
      <c r="G75" s="9">
        <v>34029</v>
      </c>
      <c r="H75" s="10" t="s">
        <v>23</v>
      </c>
      <c r="I75" s="15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32</v>
      </c>
      <c r="D76" s="7" t="s">
        <v>16</v>
      </c>
      <c r="E76" s="8" t="s">
        <v>95</v>
      </c>
      <c r="F76" s="9">
        <v>37865</v>
      </c>
      <c r="G76" s="9">
        <v>39142</v>
      </c>
      <c r="H76" s="10" t="s">
        <v>55</v>
      </c>
      <c r="I76" s="15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32</v>
      </c>
      <c r="D77" s="7" t="s">
        <v>16</v>
      </c>
      <c r="E77" s="28" t="s">
        <v>164</v>
      </c>
      <c r="F77" s="9"/>
      <c r="G77" s="9"/>
      <c r="H77" s="10"/>
      <c r="I77" s="10"/>
      <c r="J77" s="11"/>
      <c r="K77" s="11"/>
      <c r="L77" s="29"/>
      <c r="M77" s="11"/>
    </row>
    <row r="78" spans="1:13" x14ac:dyDescent="0.25">
      <c r="A78" s="6" t="s">
        <v>13</v>
      </c>
      <c r="B78" s="7" t="s">
        <v>14</v>
      </c>
      <c r="C78" s="7" t="s">
        <v>32</v>
      </c>
      <c r="D78" s="7" t="s">
        <v>16</v>
      </c>
      <c r="E78" s="30" t="s">
        <v>165</v>
      </c>
      <c r="F78" s="9">
        <v>40210</v>
      </c>
      <c r="G78" s="9">
        <v>44835</v>
      </c>
      <c r="H78" s="10" t="s">
        <v>55</v>
      </c>
      <c r="I78" s="10">
        <v>2733</v>
      </c>
      <c r="J78" s="11">
        <v>0</v>
      </c>
      <c r="K78" s="11">
        <f>I78-[1]Digital!I78</f>
        <v>0</v>
      </c>
      <c r="L78" s="29">
        <v>72193878.521770954</v>
      </c>
      <c r="M78" s="11">
        <f t="shared" ref="M78:M84" si="6">I78*L78</f>
        <v>197305870000.00003</v>
      </c>
    </row>
    <row r="79" spans="1:13" x14ac:dyDescent="0.25">
      <c r="A79" s="6" t="s">
        <v>13</v>
      </c>
      <c r="B79" s="7" t="s">
        <v>14</v>
      </c>
      <c r="C79" s="7" t="s">
        <v>32</v>
      </c>
      <c r="D79" s="7" t="s">
        <v>16</v>
      </c>
      <c r="E79" s="30" t="s">
        <v>166</v>
      </c>
      <c r="F79" s="9">
        <v>40210</v>
      </c>
      <c r="G79" s="9">
        <v>44835</v>
      </c>
      <c r="H79" s="10" t="s">
        <v>55</v>
      </c>
      <c r="I79" s="10">
        <v>2733</v>
      </c>
      <c r="J79" s="11">
        <v>0</v>
      </c>
      <c r="K79" s="11">
        <f>I79-[1]Digital!I79</f>
        <v>0</v>
      </c>
      <c r="L79" s="29">
        <v>287832063.66630077</v>
      </c>
      <c r="M79" s="11">
        <f t="shared" si="6"/>
        <v>786645030000</v>
      </c>
    </row>
    <row r="80" spans="1:13" x14ac:dyDescent="0.25">
      <c r="A80" s="6" t="s">
        <v>13</v>
      </c>
      <c r="B80" s="7" t="s">
        <v>14</v>
      </c>
      <c r="C80" s="7" t="s">
        <v>32</v>
      </c>
      <c r="D80" s="7" t="s">
        <v>16</v>
      </c>
      <c r="E80" s="30" t="s">
        <v>167</v>
      </c>
      <c r="F80" s="9">
        <v>40210</v>
      </c>
      <c r="G80" s="9">
        <v>44835</v>
      </c>
      <c r="H80" s="10" t="s">
        <v>55</v>
      </c>
      <c r="I80" s="10">
        <v>9967</v>
      </c>
      <c r="J80" s="11">
        <v>0</v>
      </c>
      <c r="K80" s="11">
        <f>I80-[1]Digital!I80</f>
        <v>0</v>
      </c>
      <c r="L80" s="29">
        <v>4108937560.951139</v>
      </c>
      <c r="M80" s="11">
        <f t="shared" si="6"/>
        <v>40953780670000</v>
      </c>
    </row>
    <row r="81" spans="1:13" x14ac:dyDescent="0.25">
      <c r="A81" s="6" t="s">
        <v>13</v>
      </c>
      <c r="B81" s="7" t="s">
        <v>14</v>
      </c>
      <c r="C81" s="7" t="s">
        <v>32</v>
      </c>
      <c r="D81" s="7" t="s">
        <v>16</v>
      </c>
      <c r="E81" s="30" t="s">
        <v>168</v>
      </c>
      <c r="F81" s="9">
        <v>40210</v>
      </c>
      <c r="G81" s="9">
        <v>44835</v>
      </c>
      <c r="H81" s="10" t="s">
        <v>55</v>
      </c>
      <c r="I81" s="10">
        <v>2733</v>
      </c>
      <c r="J81" s="11">
        <v>0</v>
      </c>
      <c r="K81" s="11">
        <f>I81-[1]Digital!I81</f>
        <v>0</v>
      </c>
      <c r="L81" s="29">
        <v>503639524.33223563</v>
      </c>
      <c r="M81" s="11">
        <f t="shared" si="6"/>
        <v>1376446820000</v>
      </c>
    </row>
    <row r="82" spans="1:13" x14ac:dyDescent="0.25">
      <c r="A82" s="6" t="s">
        <v>13</v>
      </c>
      <c r="B82" s="7" t="s">
        <v>14</v>
      </c>
      <c r="C82" s="7" t="s">
        <v>32</v>
      </c>
      <c r="D82" s="7" t="s">
        <v>16</v>
      </c>
      <c r="E82" s="30" t="s">
        <v>169</v>
      </c>
      <c r="F82" s="9">
        <v>40210</v>
      </c>
      <c r="G82" s="9">
        <v>44835</v>
      </c>
      <c r="H82" s="10" t="s">
        <v>55</v>
      </c>
      <c r="I82" s="10">
        <v>2733</v>
      </c>
      <c r="J82" s="11">
        <v>0</v>
      </c>
      <c r="K82" s="11">
        <f>I82-[1]Digital!I82</f>
        <v>0</v>
      </c>
      <c r="L82" s="29">
        <v>2012868038.7852178</v>
      </c>
      <c r="M82" s="11">
        <f t="shared" si="6"/>
        <v>5501168350000</v>
      </c>
    </row>
    <row r="83" spans="1:13" x14ac:dyDescent="0.25">
      <c r="A83" s="6" t="s">
        <v>13</v>
      </c>
      <c r="B83" s="7" t="s">
        <v>14</v>
      </c>
      <c r="C83" s="7" t="s">
        <v>32</v>
      </c>
      <c r="D83" s="7" t="s">
        <v>16</v>
      </c>
      <c r="E83" s="30" t="s">
        <v>170</v>
      </c>
      <c r="F83" s="9">
        <v>40210</v>
      </c>
      <c r="G83" s="9">
        <v>44835</v>
      </c>
      <c r="H83" s="10" t="s">
        <v>55</v>
      </c>
      <c r="I83" s="10">
        <v>4181</v>
      </c>
      <c r="J83" s="11">
        <v>0</v>
      </c>
      <c r="K83" s="11">
        <f>I83-[1]Digital!I83</f>
        <v>0</v>
      </c>
      <c r="L83" s="29">
        <v>2790325190.1458983</v>
      </c>
      <c r="M83" s="11">
        <f t="shared" si="6"/>
        <v>11666349620000</v>
      </c>
    </row>
    <row r="84" spans="1:13" x14ac:dyDescent="0.25">
      <c r="A84" s="6" t="s">
        <v>13</v>
      </c>
      <c r="B84" s="7" t="s">
        <v>14</v>
      </c>
      <c r="C84" s="7" t="s">
        <v>32</v>
      </c>
      <c r="D84" s="7" t="s">
        <v>16</v>
      </c>
      <c r="E84" s="30" t="s">
        <v>171</v>
      </c>
      <c r="F84" s="9">
        <v>40210</v>
      </c>
      <c r="G84" s="9">
        <v>44835</v>
      </c>
      <c r="H84" s="10" t="s">
        <v>55</v>
      </c>
      <c r="I84" s="10">
        <v>725</v>
      </c>
      <c r="J84" s="11">
        <v>0</v>
      </c>
      <c r="K84" s="11">
        <f>I84-[1]Digital!I84</f>
        <v>0</v>
      </c>
      <c r="L84" s="29">
        <v>4329490165.5172415</v>
      </c>
      <c r="M84" s="11">
        <f t="shared" si="6"/>
        <v>3138880370000</v>
      </c>
    </row>
    <row r="85" spans="1:13" x14ac:dyDescent="0.25">
      <c r="A85" s="6" t="s">
        <v>13</v>
      </c>
      <c r="B85" s="7" t="s">
        <v>14</v>
      </c>
      <c r="C85" s="7" t="s">
        <v>32</v>
      </c>
      <c r="D85" s="7" t="s">
        <v>16</v>
      </c>
      <c r="E85" s="31" t="s">
        <v>172</v>
      </c>
      <c r="F85" s="9"/>
      <c r="G85" s="9"/>
      <c r="H85" s="10"/>
      <c r="I85" s="10"/>
      <c r="J85" s="11"/>
      <c r="K85" s="11"/>
      <c r="L85" s="29"/>
      <c r="M85" s="11"/>
    </row>
    <row r="86" spans="1:13" x14ac:dyDescent="0.25">
      <c r="A86" s="6" t="s">
        <v>13</v>
      </c>
      <c r="B86" s="7" t="s">
        <v>14</v>
      </c>
      <c r="C86" s="7" t="s">
        <v>32</v>
      </c>
      <c r="D86" s="7" t="s">
        <v>16</v>
      </c>
      <c r="E86" s="32" t="s">
        <v>173</v>
      </c>
      <c r="F86" s="9">
        <v>44197</v>
      </c>
      <c r="G86" s="33" t="s">
        <v>29</v>
      </c>
      <c r="H86" s="10" t="s">
        <v>55</v>
      </c>
      <c r="I86" s="10">
        <v>1687</v>
      </c>
      <c r="J86" s="11">
        <v>0</v>
      </c>
      <c r="K86" s="11">
        <f>I86-[1]Digital!I86</f>
        <v>8</v>
      </c>
      <c r="L86" s="29">
        <v>72803000</v>
      </c>
      <c r="M86" s="11">
        <f t="shared" ref="M86:M91" si="7">I86*L86</f>
        <v>122818661000</v>
      </c>
    </row>
    <row r="87" spans="1:13" x14ac:dyDescent="0.25">
      <c r="A87" s="6" t="s">
        <v>13</v>
      </c>
      <c r="B87" s="7" t="s">
        <v>14</v>
      </c>
      <c r="C87" s="7" t="s">
        <v>32</v>
      </c>
      <c r="D87" s="7" t="s">
        <v>16</v>
      </c>
      <c r="E87" s="32" t="s">
        <v>174</v>
      </c>
      <c r="F87" s="9">
        <v>44197</v>
      </c>
      <c r="G87" s="33" t="s">
        <v>29</v>
      </c>
      <c r="H87" s="10" t="s">
        <v>55</v>
      </c>
      <c r="I87" s="10">
        <v>6721</v>
      </c>
      <c r="J87" s="11">
        <v>0</v>
      </c>
      <c r="K87" s="11">
        <f>I87-[1]Digital!I87</f>
        <v>38</v>
      </c>
      <c r="L87" s="29">
        <v>1870469000</v>
      </c>
      <c r="M87" s="11">
        <f t="shared" si="7"/>
        <v>12571422149000</v>
      </c>
    </row>
    <row r="88" spans="1:13" x14ac:dyDescent="0.25">
      <c r="A88" s="6" t="s">
        <v>13</v>
      </c>
      <c r="B88" s="7" t="s">
        <v>14</v>
      </c>
      <c r="C88" s="7" t="s">
        <v>32</v>
      </c>
      <c r="D88" s="7" t="s">
        <v>16</v>
      </c>
      <c r="E88" s="32" t="s">
        <v>175</v>
      </c>
      <c r="F88" s="9">
        <v>44197</v>
      </c>
      <c r="G88" s="33" t="s">
        <v>29</v>
      </c>
      <c r="H88" s="10" t="s">
        <v>55</v>
      </c>
      <c r="I88" s="10">
        <v>503</v>
      </c>
      <c r="J88" s="11">
        <v>0</v>
      </c>
      <c r="K88" s="11">
        <f>I88-[1]Digital!I88</f>
        <v>3</v>
      </c>
      <c r="L88" s="29">
        <v>4869919000</v>
      </c>
      <c r="M88" s="11">
        <f t="shared" si="7"/>
        <v>2449569257000</v>
      </c>
    </row>
    <row r="89" spans="1:13" x14ac:dyDescent="0.25">
      <c r="A89" s="6" t="s">
        <v>13</v>
      </c>
      <c r="B89" s="7" t="s">
        <v>14</v>
      </c>
      <c r="C89" s="7" t="s">
        <v>32</v>
      </c>
      <c r="D89" s="7" t="s">
        <v>16</v>
      </c>
      <c r="E89" s="32" t="s">
        <v>176</v>
      </c>
      <c r="F89" s="9">
        <v>44197</v>
      </c>
      <c r="G89" s="33" t="s">
        <v>29</v>
      </c>
      <c r="H89" s="10" t="s">
        <v>55</v>
      </c>
      <c r="I89" s="10">
        <v>1089</v>
      </c>
      <c r="J89" s="11">
        <v>0</v>
      </c>
      <c r="K89" s="11">
        <f>I89-[1]Digital!I89</f>
        <v>8</v>
      </c>
      <c r="L89" s="29">
        <v>371418000</v>
      </c>
      <c r="M89" s="11">
        <f t="shared" si="7"/>
        <v>404474202000</v>
      </c>
    </row>
    <row r="90" spans="1:13" x14ac:dyDescent="0.25">
      <c r="A90" s="6" t="s">
        <v>13</v>
      </c>
      <c r="B90" s="7" t="s">
        <v>14</v>
      </c>
      <c r="C90" s="7" t="s">
        <v>32</v>
      </c>
      <c r="D90" s="7" t="s">
        <v>16</v>
      </c>
      <c r="E90" s="32" t="s">
        <v>177</v>
      </c>
      <c r="F90" s="9">
        <v>44197</v>
      </c>
      <c r="G90" s="33" t="s">
        <v>29</v>
      </c>
      <c r="H90" s="10" t="s">
        <v>55</v>
      </c>
      <c r="I90" s="10">
        <v>503</v>
      </c>
      <c r="J90" s="11">
        <v>0</v>
      </c>
      <c r="K90" s="11">
        <f>I90-[1]Digital!I90</f>
        <v>3</v>
      </c>
      <c r="L90" s="29">
        <v>6492935000</v>
      </c>
      <c r="M90" s="11">
        <f t="shared" si="7"/>
        <v>3265946305000</v>
      </c>
    </row>
    <row r="91" spans="1:13" x14ac:dyDescent="0.25">
      <c r="A91" s="6" t="s">
        <v>13</v>
      </c>
      <c r="B91" s="7" t="s">
        <v>14</v>
      </c>
      <c r="C91" s="7" t="s">
        <v>32</v>
      </c>
      <c r="D91" s="7" t="s">
        <v>16</v>
      </c>
      <c r="E91" s="32" t="s">
        <v>178</v>
      </c>
      <c r="F91" s="9">
        <v>44197</v>
      </c>
      <c r="G91" s="33" t="s">
        <v>29</v>
      </c>
      <c r="H91" s="10" t="s">
        <v>55</v>
      </c>
      <c r="I91" s="10">
        <v>503</v>
      </c>
      <c r="J91" s="11">
        <v>0</v>
      </c>
      <c r="K91" s="11">
        <f>I91-[1]Digital!I91</f>
        <v>3</v>
      </c>
      <c r="L91" s="11">
        <v>6493015000</v>
      </c>
      <c r="M91" s="11">
        <f t="shared" si="7"/>
        <v>3265986545000</v>
      </c>
    </row>
    <row r="92" spans="1:13" x14ac:dyDescent="0.25">
      <c r="A92" s="6" t="s">
        <v>13</v>
      </c>
      <c r="B92" s="7" t="s">
        <v>96</v>
      </c>
      <c r="C92" s="7" t="s">
        <v>32</v>
      </c>
      <c r="D92" s="7" t="s">
        <v>96</v>
      </c>
      <c r="E92" s="14" t="s">
        <v>97</v>
      </c>
      <c r="F92" s="8"/>
      <c r="G92" s="9"/>
      <c r="H92" s="9"/>
      <c r="J92" s="11"/>
      <c r="K92" s="10"/>
      <c r="L92" s="11"/>
      <c r="M92" s="11"/>
    </row>
    <row r="93" spans="1:13" x14ac:dyDescent="0.25">
      <c r="A93" s="6" t="s">
        <v>13</v>
      </c>
      <c r="B93" s="7" t="s">
        <v>96</v>
      </c>
      <c r="C93" s="7" t="s">
        <v>32</v>
      </c>
      <c r="D93" s="7" t="s">
        <v>96</v>
      </c>
      <c r="E93" s="8" t="s">
        <v>98</v>
      </c>
      <c r="F93" s="9" t="s">
        <v>23</v>
      </c>
      <c r="G93" s="9" t="s">
        <v>23</v>
      </c>
      <c r="H93" s="10" t="s">
        <v>23</v>
      </c>
      <c r="I93" s="10">
        <v>10</v>
      </c>
      <c r="J93" s="11">
        <v>0</v>
      </c>
      <c r="K93" s="11">
        <f>I93-[1]Digital!I93</f>
        <v>0</v>
      </c>
      <c r="L93" s="11">
        <v>1300000000</v>
      </c>
      <c r="M93" s="11">
        <f>I93*L93</f>
        <v>13000000000</v>
      </c>
    </row>
    <row r="94" spans="1:13" x14ac:dyDescent="0.25">
      <c r="A94" s="6" t="s">
        <v>13</v>
      </c>
      <c r="B94" s="7" t="s">
        <v>96</v>
      </c>
      <c r="C94" s="7" t="s">
        <v>32</v>
      </c>
      <c r="D94" s="7" t="s">
        <v>96</v>
      </c>
      <c r="E94" s="8" t="s">
        <v>99</v>
      </c>
      <c r="F94" s="9" t="s">
        <v>23</v>
      </c>
      <c r="G94" s="9" t="s">
        <v>23</v>
      </c>
      <c r="H94" s="10" t="s">
        <v>23</v>
      </c>
      <c r="I94" s="10">
        <v>35</v>
      </c>
      <c r="J94" s="11">
        <v>0</v>
      </c>
      <c r="K94" s="11">
        <f>I94-[1]Digital!I94</f>
        <v>0</v>
      </c>
      <c r="L94" s="11">
        <v>500000000</v>
      </c>
      <c r="M94" s="11">
        <f>I94*L94</f>
        <v>17500000000</v>
      </c>
    </row>
    <row r="95" spans="1:13" x14ac:dyDescent="0.25">
      <c r="A95" s="6" t="s">
        <v>13</v>
      </c>
      <c r="B95" s="7" t="s">
        <v>96</v>
      </c>
      <c r="C95" s="7" t="s">
        <v>32</v>
      </c>
      <c r="D95" s="7" t="s">
        <v>96</v>
      </c>
      <c r="E95" s="14" t="s">
        <v>100</v>
      </c>
      <c r="F95" s="34"/>
      <c r="G95" s="9"/>
      <c r="H95" s="10"/>
      <c r="I95" s="10"/>
      <c r="J95" s="11"/>
      <c r="K95" s="11"/>
      <c r="L95" s="11"/>
      <c r="M95" s="11"/>
    </row>
    <row r="96" spans="1:13" x14ac:dyDescent="0.25">
      <c r="A96" s="6" t="s">
        <v>13</v>
      </c>
      <c r="B96" s="7" t="s">
        <v>96</v>
      </c>
      <c r="C96" s="7" t="s">
        <v>32</v>
      </c>
      <c r="D96" s="7" t="s">
        <v>96</v>
      </c>
      <c r="E96" s="8" t="s">
        <v>101</v>
      </c>
      <c r="F96" s="9">
        <v>37012</v>
      </c>
      <c r="G96" s="9" t="s">
        <v>29</v>
      </c>
      <c r="H96" s="10" t="s">
        <v>23</v>
      </c>
      <c r="I96" s="15">
        <v>11948932</v>
      </c>
      <c r="J96" s="11">
        <v>0</v>
      </c>
      <c r="K96" s="11">
        <f>I96-[1]Digital!I96</f>
        <v>11082</v>
      </c>
      <c r="L96" s="11">
        <v>99569200</v>
      </c>
      <c r="M96" s="11">
        <f>I96*L96</f>
        <v>1189745600094400</v>
      </c>
    </row>
    <row r="97" spans="1:13" x14ac:dyDescent="0.25">
      <c r="A97" s="6" t="s">
        <v>13</v>
      </c>
      <c r="B97" s="7" t="s">
        <v>96</v>
      </c>
      <c r="C97" s="7" t="s">
        <v>32</v>
      </c>
      <c r="D97" s="7" t="s">
        <v>96</v>
      </c>
      <c r="E97" s="8" t="s">
        <v>102</v>
      </c>
      <c r="F97" s="9">
        <v>36892</v>
      </c>
      <c r="G97" s="9" t="s">
        <v>29</v>
      </c>
      <c r="H97" s="10" t="s">
        <v>23</v>
      </c>
      <c r="I97" s="15">
        <v>101077846</v>
      </c>
      <c r="J97" s="11">
        <v>0</v>
      </c>
      <c r="K97" s="11">
        <f>I97-[1]Digital!I97</f>
        <v>370270</v>
      </c>
      <c r="L97" s="11">
        <v>30213600</v>
      </c>
      <c r="M97" s="11">
        <f>I97*L97</f>
        <v>3053925607905600</v>
      </c>
    </row>
    <row r="98" spans="1:13" x14ac:dyDescent="0.25">
      <c r="A98" s="6" t="s">
        <v>13</v>
      </c>
      <c r="B98" s="7" t="s">
        <v>96</v>
      </c>
      <c r="C98" s="7" t="s">
        <v>32</v>
      </c>
      <c r="D98" s="7" t="s">
        <v>96</v>
      </c>
      <c r="E98" s="14" t="s">
        <v>103</v>
      </c>
      <c r="F98" s="9"/>
      <c r="G98" s="9"/>
      <c r="H98" s="19"/>
      <c r="I98" s="19"/>
      <c r="J98" s="11"/>
      <c r="K98" s="11"/>
      <c r="L98" s="11"/>
      <c r="M98" s="11"/>
    </row>
    <row r="99" spans="1:13" x14ac:dyDescent="0.25">
      <c r="A99" s="6" t="s">
        <v>13</v>
      </c>
      <c r="B99" s="7" t="s">
        <v>96</v>
      </c>
      <c r="C99" s="7" t="s">
        <v>32</v>
      </c>
      <c r="D99" s="7" t="s">
        <v>96</v>
      </c>
      <c r="E99" s="8" t="s">
        <v>104</v>
      </c>
      <c r="F99" s="9">
        <v>40909</v>
      </c>
      <c r="G99" s="9" t="s">
        <v>29</v>
      </c>
      <c r="H99" s="10" t="s">
        <v>23</v>
      </c>
      <c r="I99" s="10">
        <v>79483259</v>
      </c>
      <c r="J99" s="11">
        <v>0</v>
      </c>
      <c r="K99" s="11">
        <f>I99-[1]Digital!I99</f>
        <v>776007</v>
      </c>
      <c r="L99" s="11">
        <v>20004400</v>
      </c>
      <c r="M99" s="11">
        <f>I99*L99</f>
        <v>1590014906339600</v>
      </c>
    </row>
    <row r="100" spans="1:13" x14ac:dyDescent="0.25">
      <c r="A100" s="6" t="s">
        <v>13</v>
      </c>
      <c r="B100" s="7" t="s">
        <v>96</v>
      </c>
      <c r="C100" s="7" t="s">
        <v>32</v>
      </c>
      <c r="D100" s="7" t="s">
        <v>96</v>
      </c>
      <c r="E100" s="14" t="s">
        <v>105</v>
      </c>
      <c r="F100" s="9"/>
      <c r="G100" s="9"/>
      <c r="H100" s="19"/>
      <c r="I100" s="19"/>
      <c r="J100" s="11"/>
      <c r="K100" s="11"/>
      <c r="L100" s="11"/>
      <c r="M100" s="11"/>
    </row>
    <row r="101" spans="1:13" x14ac:dyDescent="0.25">
      <c r="A101" s="6" t="s">
        <v>13</v>
      </c>
      <c r="B101" s="7" t="s">
        <v>96</v>
      </c>
      <c r="C101" s="7" t="s">
        <v>32</v>
      </c>
      <c r="D101" s="7" t="s">
        <v>96</v>
      </c>
      <c r="E101" s="8" t="s">
        <v>106</v>
      </c>
      <c r="F101" s="9">
        <v>30742</v>
      </c>
      <c r="G101" s="9" t="s">
        <v>29</v>
      </c>
      <c r="H101" s="10" t="s">
        <v>23</v>
      </c>
      <c r="I101" s="10">
        <v>2159017</v>
      </c>
      <c r="J101" s="11">
        <v>0</v>
      </c>
      <c r="K101" s="11">
        <f>I101-[1]Digital!I101</f>
        <v>0</v>
      </c>
      <c r="L101" s="11">
        <v>159664900</v>
      </c>
      <c r="M101" s="11">
        <f>I101*L101</f>
        <v>344719233403300</v>
      </c>
    </row>
    <row r="102" spans="1:13" x14ac:dyDescent="0.25">
      <c r="A102" s="6" t="s">
        <v>13</v>
      </c>
      <c r="B102" s="7" t="s">
        <v>108</v>
      </c>
      <c r="C102" s="7" t="s">
        <v>32</v>
      </c>
      <c r="D102" s="7" t="s">
        <v>108</v>
      </c>
      <c r="E102" s="14" t="s">
        <v>107</v>
      </c>
      <c r="F102" s="9"/>
      <c r="G102" s="9"/>
      <c r="H102" s="19"/>
      <c r="I102" s="10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108</v>
      </c>
      <c r="C103" s="7" t="s">
        <v>32</v>
      </c>
      <c r="D103" s="7" t="s">
        <v>108</v>
      </c>
      <c r="E103" s="8" t="s">
        <v>109</v>
      </c>
      <c r="F103" s="9">
        <v>42705</v>
      </c>
      <c r="G103" s="9" t="s">
        <v>29</v>
      </c>
      <c r="H103" s="10" t="s">
        <v>55</v>
      </c>
      <c r="I103" s="15">
        <v>265153</v>
      </c>
      <c r="J103" s="11">
        <v>0</v>
      </c>
      <c r="K103" s="11">
        <f>I103-[1]Digital!I103</f>
        <v>1088</v>
      </c>
      <c r="L103" s="11">
        <v>1120143000</v>
      </c>
      <c r="M103" s="11">
        <f>I103*L103</f>
        <v>297009276879000</v>
      </c>
    </row>
    <row r="104" spans="1:13" x14ac:dyDescent="0.25">
      <c r="A104" s="6" t="s">
        <v>13</v>
      </c>
      <c r="B104" s="7" t="s">
        <v>108</v>
      </c>
      <c r="C104" s="7" t="s">
        <v>32</v>
      </c>
      <c r="D104" s="7" t="s">
        <v>108</v>
      </c>
      <c r="E104" s="8" t="s">
        <v>110</v>
      </c>
      <c r="F104" s="9">
        <v>28581</v>
      </c>
      <c r="G104" s="9">
        <v>29465</v>
      </c>
      <c r="H104" s="10" t="s">
        <v>23</v>
      </c>
      <c r="I104" s="10">
        <v>48133</v>
      </c>
      <c r="J104" s="11">
        <v>0</v>
      </c>
      <c r="K104" s="11">
        <f>I104-[1]Digital!I104</f>
        <v>0</v>
      </c>
      <c r="L104" s="11">
        <v>204177700</v>
      </c>
      <c r="M104" s="11">
        <f>I104*L104</f>
        <v>9827685234100</v>
      </c>
    </row>
    <row r="105" spans="1:13" x14ac:dyDescent="0.25">
      <c r="A105" s="6" t="s">
        <v>13</v>
      </c>
      <c r="B105" s="7" t="s">
        <v>108</v>
      </c>
      <c r="C105" s="7" t="s">
        <v>32</v>
      </c>
      <c r="D105" s="7" t="s">
        <v>108</v>
      </c>
      <c r="E105" s="8" t="s">
        <v>111</v>
      </c>
      <c r="F105" s="9">
        <v>28581</v>
      </c>
      <c r="G105" s="9">
        <v>29465</v>
      </c>
      <c r="H105" s="10" t="s">
        <v>23</v>
      </c>
      <c r="I105" s="10">
        <v>2697</v>
      </c>
      <c r="J105" s="11">
        <v>0</v>
      </c>
      <c r="K105" s="11">
        <f>I105-[1]Digital!I105</f>
        <v>0</v>
      </c>
      <c r="L105" s="29">
        <v>3578800</v>
      </c>
      <c r="M105" s="11">
        <f>I105*L105</f>
        <v>9652023600</v>
      </c>
    </row>
    <row r="106" spans="1:13" ht="26.25" x14ac:dyDescent="0.25">
      <c r="A106" s="6" t="s">
        <v>112</v>
      </c>
      <c r="C106" s="35" t="s">
        <v>113</v>
      </c>
      <c r="E106" s="14" t="s">
        <v>114</v>
      </c>
      <c r="F106" s="8"/>
      <c r="G106" s="36"/>
      <c r="H106" s="36"/>
      <c r="I106" s="37"/>
      <c r="J106" s="38"/>
      <c r="K106" s="19"/>
      <c r="L106" s="11"/>
      <c r="M106" s="11"/>
    </row>
    <row r="107" spans="1:13" ht="26.25" x14ac:dyDescent="0.25">
      <c r="A107" s="6" t="s">
        <v>112</v>
      </c>
      <c r="C107" s="35" t="s">
        <v>113</v>
      </c>
      <c r="E107" s="8" t="s">
        <v>115</v>
      </c>
      <c r="F107" s="39">
        <v>32629</v>
      </c>
      <c r="G107" s="39">
        <v>37803</v>
      </c>
      <c r="H107" s="10">
        <v>2886</v>
      </c>
      <c r="I107" s="10">
        <v>3669</v>
      </c>
      <c r="J107" s="11">
        <f>H107-[1]Digital!H107</f>
        <v>0</v>
      </c>
      <c r="K107" s="11">
        <f>I107-[1]Digital!I107</f>
        <v>0</v>
      </c>
      <c r="L107" s="13">
        <v>1707132</v>
      </c>
      <c r="M107" s="11">
        <f>I107*L107</f>
        <v>6263467308</v>
      </c>
    </row>
    <row r="108" spans="1:13" ht="26.25" x14ac:dyDescent="0.25">
      <c r="A108" s="6" t="s">
        <v>112</v>
      </c>
      <c r="C108" s="35" t="s">
        <v>113</v>
      </c>
      <c r="E108" s="8" t="s">
        <v>116</v>
      </c>
      <c r="F108" s="39">
        <v>34851</v>
      </c>
      <c r="G108" s="39">
        <v>36617</v>
      </c>
      <c r="H108" s="10">
        <v>779</v>
      </c>
      <c r="I108" s="10">
        <v>792</v>
      </c>
      <c r="J108" s="11">
        <f>H108-[1]Digital!H108</f>
        <v>0</v>
      </c>
      <c r="K108" s="11">
        <f>I108-[1]Digital!I108</f>
        <v>0</v>
      </c>
      <c r="L108" s="13">
        <v>10995045</v>
      </c>
      <c r="M108" s="11">
        <f>I108*L108</f>
        <v>8708075640</v>
      </c>
    </row>
    <row r="109" spans="1:13" ht="26.25" x14ac:dyDescent="0.25">
      <c r="A109" s="6" t="s">
        <v>112</v>
      </c>
      <c r="C109" s="35" t="s">
        <v>113</v>
      </c>
      <c r="E109" s="8" t="s">
        <v>117</v>
      </c>
      <c r="F109" s="39">
        <v>34851</v>
      </c>
      <c r="G109" s="39">
        <v>36617</v>
      </c>
      <c r="H109" s="10" t="s">
        <v>24</v>
      </c>
      <c r="I109" s="10">
        <v>1381</v>
      </c>
      <c r="J109" s="11">
        <v>0</v>
      </c>
      <c r="K109" s="11">
        <f>I109-[1]Digital!I109</f>
        <v>0</v>
      </c>
      <c r="L109" s="13">
        <v>8283687</v>
      </c>
      <c r="M109" s="11">
        <f>I109*L109</f>
        <v>11439771747</v>
      </c>
    </row>
    <row r="110" spans="1:13" ht="26.25" x14ac:dyDescent="0.25">
      <c r="A110" s="6" t="s">
        <v>112</v>
      </c>
      <c r="C110" s="35" t="s">
        <v>113</v>
      </c>
      <c r="E110" s="14" t="s">
        <v>118</v>
      </c>
      <c r="F110" s="14"/>
      <c r="G110" s="8"/>
      <c r="H110" s="10"/>
      <c r="I110" s="10"/>
      <c r="J110" s="15"/>
      <c r="K110" s="11"/>
      <c r="L110" s="11"/>
      <c r="M110" s="11"/>
    </row>
    <row r="111" spans="1:13" ht="26.25" x14ac:dyDescent="0.25">
      <c r="A111" s="6" t="s">
        <v>112</v>
      </c>
      <c r="C111" s="35" t="s">
        <v>113</v>
      </c>
      <c r="E111" s="8" t="s">
        <v>119</v>
      </c>
      <c r="F111" s="39">
        <v>29403</v>
      </c>
      <c r="G111" s="39">
        <v>38504</v>
      </c>
      <c r="H111" s="10">
        <v>37317</v>
      </c>
      <c r="I111" s="10">
        <v>176918</v>
      </c>
      <c r="J111" s="11">
        <f>H111-[1]Digital!H111</f>
        <v>0</v>
      </c>
      <c r="K111" s="11">
        <f>I111-[1]Digital!I111</f>
        <v>0</v>
      </c>
      <c r="L111" s="11">
        <v>915627</v>
      </c>
      <c r="M111" s="11">
        <f>I111*L111</f>
        <v>161990897586</v>
      </c>
    </row>
    <row r="112" spans="1:13" ht="26.25" x14ac:dyDescent="0.25">
      <c r="A112" s="6" t="s">
        <v>112</v>
      </c>
      <c r="C112" s="35" t="s">
        <v>113</v>
      </c>
      <c r="E112" s="8" t="s">
        <v>120</v>
      </c>
      <c r="F112" s="39">
        <v>29465</v>
      </c>
      <c r="G112" s="39">
        <v>37803</v>
      </c>
      <c r="H112" s="10">
        <v>2832</v>
      </c>
      <c r="I112" s="10">
        <v>6095</v>
      </c>
      <c r="J112" s="11">
        <f>H112-[1]Digital!H112</f>
        <v>0</v>
      </c>
      <c r="K112" s="11">
        <f>I112-[1]Digital!I112</f>
        <v>0</v>
      </c>
      <c r="L112" s="11">
        <v>758325</v>
      </c>
      <c r="M112" s="11">
        <f>I112*L112</f>
        <v>4621990875</v>
      </c>
    </row>
    <row r="113" spans="1:13" ht="26.25" x14ac:dyDescent="0.25">
      <c r="A113" s="6" t="s">
        <v>112</v>
      </c>
      <c r="C113" s="35" t="s">
        <v>113</v>
      </c>
      <c r="E113" s="8" t="s">
        <v>121</v>
      </c>
      <c r="F113" s="40">
        <v>31929</v>
      </c>
      <c r="G113" s="39">
        <v>40360</v>
      </c>
      <c r="H113" s="10">
        <v>1842</v>
      </c>
      <c r="I113" s="10">
        <v>11650</v>
      </c>
      <c r="J113" s="11">
        <f>H113-[1]Digital!H113</f>
        <v>0</v>
      </c>
      <c r="K113" s="11">
        <f>I113-[1]Digital!I113</f>
        <v>0</v>
      </c>
      <c r="L113" s="11">
        <v>4898978</v>
      </c>
      <c r="M113" s="11">
        <f>I113*L113</f>
        <v>57073093700</v>
      </c>
    </row>
    <row r="114" spans="1:13" ht="26.25" x14ac:dyDescent="0.25">
      <c r="A114" s="6" t="s">
        <v>112</v>
      </c>
      <c r="C114" s="35" t="s">
        <v>113</v>
      </c>
      <c r="E114" s="8" t="s">
        <v>122</v>
      </c>
      <c r="F114" s="40">
        <v>24807</v>
      </c>
      <c r="G114" s="40">
        <v>32874</v>
      </c>
      <c r="H114" s="10">
        <v>49</v>
      </c>
      <c r="I114" s="10">
        <v>225</v>
      </c>
      <c r="J114" s="11">
        <f>H114-[1]Digital!H114</f>
        <v>0</v>
      </c>
      <c r="K114" s="11">
        <f>I114-[1]Digital!I114</f>
        <v>0</v>
      </c>
      <c r="L114" s="11">
        <v>737504</v>
      </c>
      <c r="M114" s="11">
        <f>I114*L114</f>
        <v>165938400</v>
      </c>
    </row>
    <row r="115" spans="1:13" ht="26.25" x14ac:dyDescent="0.25">
      <c r="A115" s="6" t="s">
        <v>112</v>
      </c>
      <c r="C115" s="35" t="s">
        <v>113</v>
      </c>
      <c r="E115" s="14" t="s">
        <v>123</v>
      </c>
      <c r="F115" s="41"/>
      <c r="G115" s="42"/>
      <c r="H115" s="10"/>
      <c r="I115" s="10"/>
      <c r="J115" s="15"/>
      <c r="K115" s="11"/>
      <c r="L115" s="11"/>
      <c r="M115" s="11"/>
    </row>
    <row r="116" spans="1:13" ht="26.25" x14ac:dyDescent="0.25">
      <c r="A116" s="6" t="s">
        <v>112</v>
      </c>
      <c r="C116" s="35" t="s">
        <v>113</v>
      </c>
      <c r="E116" s="8" t="s">
        <v>124</v>
      </c>
      <c r="F116" s="40">
        <v>35765</v>
      </c>
      <c r="G116" s="40">
        <v>40003</v>
      </c>
      <c r="H116" s="10" t="s">
        <v>24</v>
      </c>
      <c r="I116" s="10">
        <v>205201</v>
      </c>
      <c r="J116" s="11">
        <v>0</v>
      </c>
      <c r="K116" s="11">
        <f>I116-[1]Digital!I116</f>
        <v>0</v>
      </c>
      <c r="L116" s="11">
        <v>48936509</v>
      </c>
      <c r="M116" s="11">
        <f t="shared" ref="M116:M122" si="8">I116*L116</f>
        <v>10041820583309</v>
      </c>
    </row>
    <row r="117" spans="1:13" ht="26.25" x14ac:dyDescent="0.25">
      <c r="A117" s="6" t="s">
        <v>112</v>
      </c>
      <c r="C117" s="35" t="s">
        <v>113</v>
      </c>
      <c r="E117" s="8" t="s">
        <v>125</v>
      </c>
      <c r="F117" s="40">
        <v>35765</v>
      </c>
      <c r="G117" s="40">
        <v>40153</v>
      </c>
      <c r="H117" s="10" t="s">
        <v>24</v>
      </c>
      <c r="I117" s="10">
        <v>74776</v>
      </c>
      <c r="J117" s="11">
        <v>0</v>
      </c>
      <c r="K117" s="11">
        <f>I117-[1]Digital!I117</f>
        <v>0</v>
      </c>
      <c r="L117" s="11">
        <v>148770313</v>
      </c>
      <c r="M117" s="11">
        <f t="shared" si="8"/>
        <v>11124448924888</v>
      </c>
    </row>
    <row r="118" spans="1:13" ht="26.25" x14ac:dyDescent="0.25">
      <c r="A118" s="6" t="s">
        <v>112</v>
      </c>
      <c r="C118" s="35" t="s">
        <v>113</v>
      </c>
      <c r="E118" s="8" t="s">
        <v>126</v>
      </c>
      <c r="F118" s="40">
        <v>36770</v>
      </c>
      <c r="G118" s="40">
        <v>38626</v>
      </c>
      <c r="H118" s="10" t="s">
        <v>24</v>
      </c>
      <c r="I118" s="10">
        <v>775</v>
      </c>
      <c r="J118" s="11">
        <v>0</v>
      </c>
      <c r="K118" s="11">
        <f>I118-[1]Digital!I118</f>
        <v>0</v>
      </c>
      <c r="L118" s="11">
        <v>130538865</v>
      </c>
      <c r="M118" s="11">
        <f t="shared" si="8"/>
        <v>101167620375</v>
      </c>
    </row>
    <row r="119" spans="1:13" ht="26.25" x14ac:dyDescent="0.25">
      <c r="A119" s="6" t="s">
        <v>112</v>
      </c>
      <c r="C119" s="35" t="s">
        <v>113</v>
      </c>
      <c r="E119" s="43" t="s">
        <v>127</v>
      </c>
      <c r="F119" s="44">
        <v>36192</v>
      </c>
      <c r="G119" s="44">
        <v>38596</v>
      </c>
      <c r="H119" s="10" t="s">
        <v>24</v>
      </c>
      <c r="I119" s="10">
        <v>2800</v>
      </c>
      <c r="J119" s="11">
        <v>0</v>
      </c>
      <c r="K119" s="11">
        <f>I119-[1]Digital!I119</f>
        <v>0</v>
      </c>
      <c r="L119" s="11">
        <v>157175364</v>
      </c>
      <c r="M119" s="11">
        <f t="shared" si="8"/>
        <v>440091019200</v>
      </c>
    </row>
    <row r="120" spans="1:13" ht="26.25" x14ac:dyDescent="0.25">
      <c r="A120" s="6" t="s">
        <v>112</v>
      </c>
      <c r="C120" s="35" t="s">
        <v>113</v>
      </c>
      <c r="E120" s="8" t="s">
        <v>128</v>
      </c>
      <c r="F120" s="40">
        <v>36251</v>
      </c>
      <c r="G120" s="40">
        <v>37500</v>
      </c>
      <c r="H120" s="10" t="s">
        <v>24</v>
      </c>
      <c r="I120" s="10">
        <v>318</v>
      </c>
      <c r="J120" s="11">
        <v>0</v>
      </c>
      <c r="K120" s="11">
        <f>I120-[1]Digital!I120</f>
        <v>0</v>
      </c>
      <c r="L120" s="11">
        <v>177015278</v>
      </c>
      <c r="M120" s="11">
        <f t="shared" si="8"/>
        <v>56290858404</v>
      </c>
    </row>
    <row r="121" spans="1:13" ht="26.25" x14ac:dyDescent="0.25">
      <c r="A121" s="6" t="s">
        <v>112</v>
      </c>
      <c r="C121" s="35" t="s">
        <v>113</v>
      </c>
      <c r="E121" s="8" t="s">
        <v>129</v>
      </c>
      <c r="F121" s="40">
        <v>37773</v>
      </c>
      <c r="G121" s="40">
        <v>38869</v>
      </c>
      <c r="H121" s="10" t="s">
        <v>24</v>
      </c>
      <c r="I121" s="10">
        <v>263</v>
      </c>
      <c r="J121" s="11">
        <v>0</v>
      </c>
      <c r="K121" s="11">
        <f>I121-[1]Digital!I121</f>
        <v>0</v>
      </c>
      <c r="L121" s="11">
        <v>88206624</v>
      </c>
      <c r="M121" s="11">
        <f t="shared" si="8"/>
        <v>23198342112</v>
      </c>
    </row>
    <row r="122" spans="1:13" ht="26.25" x14ac:dyDescent="0.25">
      <c r="A122" s="6" t="s">
        <v>112</v>
      </c>
      <c r="C122" s="35" t="s">
        <v>113</v>
      </c>
      <c r="E122" s="8" t="s">
        <v>130</v>
      </c>
      <c r="F122" s="40">
        <v>37956</v>
      </c>
      <c r="G122" s="40">
        <v>37987</v>
      </c>
      <c r="H122" s="10" t="s">
        <v>24</v>
      </c>
      <c r="I122" s="10">
        <v>33</v>
      </c>
      <c r="J122" s="11">
        <v>0</v>
      </c>
      <c r="K122" s="11">
        <f>I122-[1]Digital!I122</f>
        <v>0</v>
      </c>
      <c r="L122" s="11">
        <v>469144908</v>
      </c>
      <c r="M122" s="11">
        <f t="shared" si="8"/>
        <v>15481781964</v>
      </c>
    </row>
    <row r="123" spans="1:13" ht="26.25" x14ac:dyDescent="0.25">
      <c r="A123" s="6" t="s">
        <v>112</v>
      </c>
      <c r="C123" s="35" t="s">
        <v>113</v>
      </c>
      <c r="E123" s="14" t="s">
        <v>131</v>
      </c>
      <c r="F123" s="14"/>
      <c r="G123" s="8"/>
      <c r="H123" s="10"/>
      <c r="I123" s="10"/>
      <c r="J123" s="15"/>
      <c r="K123" s="11"/>
      <c r="L123" s="11"/>
      <c r="M123" s="11"/>
    </row>
    <row r="124" spans="1:13" ht="26.25" x14ac:dyDescent="0.25">
      <c r="A124" s="6" t="s">
        <v>112</v>
      </c>
      <c r="C124" s="35" t="s">
        <v>113</v>
      </c>
      <c r="E124" s="8" t="s">
        <v>132</v>
      </c>
      <c r="F124" s="39">
        <v>35400</v>
      </c>
      <c r="G124" s="39">
        <v>38169</v>
      </c>
      <c r="H124" s="10" t="s">
        <v>24</v>
      </c>
      <c r="I124" s="10">
        <v>52336</v>
      </c>
      <c r="J124" s="11">
        <v>0</v>
      </c>
      <c r="K124" s="11">
        <f>I124-[1]Digital!I124</f>
        <v>0</v>
      </c>
      <c r="L124" s="11">
        <v>6573092</v>
      </c>
      <c r="M124" s="11">
        <f t="shared" ref="M124:M137" si="9">I124*L124</f>
        <v>344009342912</v>
      </c>
    </row>
    <row r="125" spans="1:13" ht="26.25" x14ac:dyDescent="0.25">
      <c r="A125" s="6" t="s">
        <v>112</v>
      </c>
      <c r="C125" s="35" t="s">
        <v>113</v>
      </c>
      <c r="E125" s="8" t="s">
        <v>133</v>
      </c>
      <c r="F125" s="39">
        <v>37257</v>
      </c>
      <c r="G125" s="39">
        <v>37742</v>
      </c>
      <c r="H125" s="10" t="s">
        <v>24</v>
      </c>
      <c r="I125" s="10">
        <v>210</v>
      </c>
      <c r="J125" s="11">
        <v>0</v>
      </c>
      <c r="K125" s="11">
        <f>I125-[1]Digital!I125</f>
        <v>0</v>
      </c>
      <c r="L125" s="11">
        <v>26276171</v>
      </c>
      <c r="M125" s="11">
        <f t="shared" si="9"/>
        <v>5517995910</v>
      </c>
    </row>
    <row r="126" spans="1:13" ht="26.25" x14ac:dyDescent="0.25">
      <c r="A126" s="6" t="s">
        <v>112</v>
      </c>
      <c r="C126" s="35" t="s">
        <v>113</v>
      </c>
      <c r="E126" s="8" t="s">
        <v>134</v>
      </c>
      <c r="F126" s="39">
        <v>35400</v>
      </c>
      <c r="G126" s="39">
        <v>37561</v>
      </c>
      <c r="H126" s="10" t="s">
        <v>24</v>
      </c>
      <c r="I126" s="10">
        <v>499</v>
      </c>
      <c r="J126" s="11">
        <v>0</v>
      </c>
      <c r="K126" s="11">
        <f>I126-[1]Digital!I126</f>
        <v>0</v>
      </c>
      <c r="L126" s="11">
        <v>33060186</v>
      </c>
      <c r="M126" s="11">
        <f t="shared" si="9"/>
        <v>16497032814</v>
      </c>
    </row>
    <row r="127" spans="1:13" ht="26.25" x14ac:dyDescent="0.25">
      <c r="A127" s="6" t="s">
        <v>112</v>
      </c>
      <c r="C127" s="35" t="s">
        <v>113</v>
      </c>
      <c r="E127" s="8" t="s">
        <v>135</v>
      </c>
      <c r="F127" s="39">
        <v>35431</v>
      </c>
      <c r="G127" s="39">
        <v>35462</v>
      </c>
      <c r="H127" s="10" t="s">
        <v>24</v>
      </c>
      <c r="I127" s="10">
        <v>213</v>
      </c>
      <c r="J127" s="11">
        <v>0</v>
      </c>
      <c r="K127" s="11">
        <f>I127-[1]Digital!I127</f>
        <v>0</v>
      </c>
      <c r="L127" s="11">
        <v>3937911</v>
      </c>
      <c r="M127" s="11">
        <f t="shared" si="9"/>
        <v>838775043</v>
      </c>
    </row>
    <row r="128" spans="1:13" ht="26.25" x14ac:dyDescent="0.25">
      <c r="A128" s="6" t="s">
        <v>112</v>
      </c>
      <c r="C128" s="35" t="s">
        <v>113</v>
      </c>
      <c r="E128" s="8" t="s">
        <v>136</v>
      </c>
      <c r="F128" s="39">
        <v>35400</v>
      </c>
      <c r="G128" s="39">
        <v>37653</v>
      </c>
      <c r="H128" s="10" t="s">
        <v>24</v>
      </c>
      <c r="I128" s="10">
        <v>253</v>
      </c>
      <c r="J128" s="11">
        <v>0</v>
      </c>
      <c r="K128" s="11">
        <f>I128-[1]Digital!I128</f>
        <v>0</v>
      </c>
      <c r="L128" s="11">
        <v>14409498</v>
      </c>
      <c r="M128" s="11">
        <f t="shared" si="9"/>
        <v>3645602994</v>
      </c>
    </row>
    <row r="129" spans="1:13" ht="26.25" x14ac:dyDescent="0.25">
      <c r="A129" s="6" t="s">
        <v>112</v>
      </c>
      <c r="C129" s="35" t="s">
        <v>113</v>
      </c>
      <c r="E129" s="8" t="s">
        <v>115</v>
      </c>
      <c r="F129" s="39">
        <v>35643</v>
      </c>
      <c r="G129" s="39">
        <v>37135</v>
      </c>
      <c r="H129" s="10" t="s">
        <v>24</v>
      </c>
      <c r="I129" s="10">
        <v>2808</v>
      </c>
      <c r="J129" s="11">
        <v>0</v>
      </c>
      <c r="K129" s="11">
        <f>I129-[1]Digital!I129</f>
        <v>0</v>
      </c>
      <c r="L129" s="11">
        <v>5107214</v>
      </c>
      <c r="M129" s="11">
        <f t="shared" si="9"/>
        <v>14341056912</v>
      </c>
    </row>
    <row r="130" spans="1:13" ht="26.25" x14ac:dyDescent="0.25">
      <c r="A130" s="6" t="s">
        <v>112</v>
      </c>
      <c r="C130" s="35" t="s">
        <v>113</v>
      </c>
      <c r="E130" s="8" t="s">
        <v>137</v>
      </c>
      <c r="F130" s="39">
        <v>35400</v>
      </c>
      <c r="G130" s="39">
        <v>37742</v>
      </c>
      <c r="H130" s="10" t="s">
        <v>24</v>
      </c>
      <c r="I130" s="10">
        <v>1769</v>
      </c>
      <c r="J130" s="11">
        <v>0</v>
      </c>
      <c r="K130" s="11">
        <f>I130-[1]Digital!I130</f>
        <v>0</v>
      </c>
      <c r="L130" s="11">
        <v>17101434</v>
      </c>
      <c r="M130" s="11">
        <f t="shared" si="9"/>
        <v>30252436746</v>
      </c>
    </row>
    <row r="131" spans="1:13" ht="26.25" x14ac:dyDescent="0.25">
      <c r="A131" s="6" t="s">
        <v>112</v>
      </c>
      <c r="C131" s="35" t="s">
        <v>113</v>
      </c>
      <c r="E131" s="8" t="s">
        <v>138</v>
      </c>
      <c r="F131" s="39">
        <v>35400</v>
      </c>
      <c r="G131" s="39">
        <v>37196</v>
      </c>
      <c r="H131" s="10" t="s">
        <v>24</v>
      </c>
      <c r="I131" s="10">
        <v>606</v>
      </c>
      <c r="J131" s="11">
        <v>0</v>
      </c>
      <c r="K131" s="11">
        <f>I131-[1]Digital!I131</f>
        <v>0</v>
      </c>
      <c r="L131" s="11">
        <v>15620685</v>
      </c>
      <c r="M131" s="11">
        <f t="shared" si="9"/>
        <v>9466135110</v>
      </c>
    </row>
    <row r="132" spans="1:13" ht="26.25" x14ac:dyDescent="0.25">
      <c r="A132" s="6" t="s">
        <v>112</v>
      </c>
      <c r="C132" s="35" t="s">
        <v>113</v>
      </c>
      <c r="E132" s="8" t="s">
        <v>139</v>
      </c>
      <c r="F132" s="39">
        <v>35643</v>
      </c>
      <c r="G132" s="39">
        <v>35886</v>
      </c>
      <c r="H132" s="10" t="s">
        <v>24</v>
      </c>
      <c r="I132" s="10">
        <v>108</v>
      </c>
      <c r="J132" s="11">
        <v>0</v>
      </c>
      <c r="K132" s="11">
        <f>I132-[1]Digital!I132</f>
        <v>0</v>
      </c>
      <c r="L132" s="11">
        <v>12776251</v>
      </c>
      <c r="M132" s="11">
        <f t="shared" si="9"/>
        <v>1379835108</v>
      </c>
    </row>
    <row r="133" spans="1:13" ht="26.25" x14ac:dyDescent="0.25">
      <c r="A133" s="6" t="s">
        <v>112</v>
      </c>
      <c r="C133" s="35" t="s">
        <v>113</v>
      </c>
      <c r="E133" s="8" t="s">
        <v>140</v>
      </c>
      <c r="F133" s="39">
        <v>35674</v>
      </c>
      <c r="G133" s="39">
        <v>35674</v>
      </c>
      <c r="H133" s="10" t="s">
        <v>24</v>
      </c>
      <c r="I133" s="10">
        <v>2</v>
      </c>
      <c r="J133" s="11">
        <v>0</v>
      </c>
      <c r="K133" s="11">
        <f>I133-[1]Digital!I133</f>
        <v>0</v>
      </c>
      <c r="L133" s="11">
        <v>17181516</v>
      </c>
      <c r="M133" s="11">
        <f t="shared" si="9"/>
        <v>34363032</v>
      </c>
    </row>
    <row r="134" spans="1:13" ht="26.25" x14ac:dyDescent="0.25">
      <c r="A134" s="6" t="s">
        <v>112</v>
      </c>
      <c r="C134" s="35" t="s">
        <v>113</v>
      </c>
      <c r="E134" s="8" t="s">
        <v>141</v>
      </c>
      <c r="F134" s="39">
        <v>35400</v>
      </c>
      <c r="G134" s="39">
        <v>35490</v>
      </c>
      <c r="H134" s="10" t="s">
        <v>24</v>
      </c>
      <c r="I134" s="10">
        <v>3</v>
      </c>
      <c r="J134" s="11">
        <v>0</v>
      </c>
      <c r="K134" s="11">
        <f>I134-[1]Digital!I134</f>
        <v>0</v>
      </c>
      <c r="L134" s="11">
        <v>15807082</v>
      </c>
      <c r="M134" s="11">
        <f t="shared" si="9"/>
        <v>47421246</v>
      </c>
    </row>
    <row r="135" spans="1:13" ht="26.25" x14ac:dyDescent="0.25">
      <c r="A135" s="6" t="s">
        <v>112</v>
      </c>
      <c r="C135" s="35" t="s">
        <v>113</v>
      </c>
      <c r="E135" s="8" t="s">
        <v>142</v>
      </c>
      <c r="F135" s="39">
        <v>36434</v>
      </c>
      <c r="G135" s="39">
        <v>36434</v>
      </c>
      <c r="H135" s="10" t="s">
        <v>24</v>
      </c>
      <c r="I135" s="10">
        <v>1</v>
      </c>
      <c r="J135" s="11">
        <v>0</v>
      </c>
      <c r="K135" s="11">
        <f>I135-[1]Digital!I135</f>
        <v>0</v>
      </c>
      <c r="L135" s="11">
        <v>14268801</v>
      </c>
      <c r="M135" s="11">
        <f t="shared" si="9"/>
        <v>14268801</v>
      </c>
    </row>
    <row r="136" spans="1:13" ht="26.25" x14ac:dyDescent="0.25">
      <c r="A136" s="6" t="s">
        <v>112</v>
      </c>
      <c r="C136" s="35" t="s">
        <v>113</v>
      </c>
      <c r="E136" s="8" t="s">
        <v>143</v>
      </c>
      <c r="F136" s="39">
        <v>36434</v>
      </c>
      <c r="G136" s="39">
        <v>36434</v>
      </c>
      <c r="H136" s="10" t="s">
        <v>24</v>
      </c>
      <c r="I136" s="10">
        <v>1</v>
      </c>
      <c r="J136" s="11">
        <v>0</v>
      </c>
      <c r="K136" s="11">
        <f>I136-[1]Digital!I136</f>
        <v>0</v>
      </c>
      <c r="L136" s="11">
        <v>11880642</v>
      </c>
      <c r="M136" s="11">
        <f t="shared" si="9"/>
        <v>11880642</v>
      </c>
    </row>
    <row r="137" spans="1:13" ht="26.25" x14ac:dyDescent="0.25">
      <c r="A137" s="6" t="s">
        <v>112</v>
      </c>
      <c r="C137" s="35" t="s">
        <v>113</v>
      </c>
      <c r="E137" s="8" t="s">
        <v>144</v>
      </c>
      <c r="F137" s="39">
        <v>36526</v>
      </c>
      <c r="G137" s="39">
        <v>36526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40019377</v>
      </c>
      <c r="M137" s="11">
        <f t="shared" si="9"/>
        <v>80038754</v>
      </c>
    </row>
    <row r="138" spans="1:13" ht="26.25" x14ac:dyDescent="0.25">
      <c r="A138" s="6" t="s">
        <v>112</v>
      </c>
      <c r="C138" s="35" t="s">
        <v>113</v>
      </c>
      <c r="E138" s="14" t="s">
        <v>86</v>
      </c>
      <c r="F138" s="14"/>
      <c r="G138" s="8"/>
      <c r="H138" s="10"/>
      <c r="I138" s="10"/>
      <c r="J138" s="15"/>
      <c r="K138" s="11"/>
      <c r="L138" s="11"/>
      <c r="M138" s="11"/>
    </row>
    <row r="139" spans="1:13" ht="26.25" x14ac:dyDescent="0.25">
      <c r="A139" s="6" t="s">
        <v>112</v>
      </c>
      <c r="C139" s="35" t="s">
        <v>113</v>
      </c>
      <c r="E139" s="8" t="s">
        <v>145</v>
      </c>
      <c r="F139" s="42">
        <v>1996</v>
      </c>
      <c r="G139" s="42">
        <v>1996</v>
      </c>
      <c r="H139" s="21" t="s">
        <v>23</v>
      </c>
      <c r="I139" s="15">
        <v>34</v>
      </c>
      <c r="J139" s="11">
        <v>0</v>
      </c>
      <c r="K139" s="11">
        <f>I139-[1]Digital!I139</f>
        <v>0</v>
      </c>
      <c r="L139" s="11">
        <v>84973824</v>
      </c>
      <c r="M139" s="11">
        <f>I139*L139</f>
        <v>2889110016</v>
      </c>
    </row>
    <row r="140" spans="1:13" ht="26.25" x14ac:dyDescent="0.25">
      <c r="A140" s="6" t="s">
        <v>112</v>
      </c>
      <c r="C140" s="35" t="s">
        <v>113</v>
      </c>
      <c r="E140" s="8" t="s">
        <v>146</v>
      </c>
      <c r="F140" s="39">
        <v>35156</v>
      </c>
      <c r="G140" s="39">
        <v>37135</v>
      </c>
      <c r="H140" s="10" t="s">
        <v>23</v>
      </c>
      <c r="I140" s="8">
        <v>6</v>
      </c>
      <c r="J140" s="11">
        <v>0</v>
      </c>
      <c r="K140" s="11">
        <f>I140-[1]Digital!I140</f>
        <v>0</v>
      </c>
      <c r="L140" s="11">
        <v>1402840000</v>
      </c>
      <c r="M140" s="11">
        <f>I140*L140</f>
        <v>8417040000</v>
      </c>
    </row>
    <row r="141" spans="1:13" ht="26.25" x14ac:dyDescent="0.25">
      <c r="A141" s="6" t="s">
        <v>112</v>
      </c>
      <c r="C141" s="35" t="s">
        <v>113</v>
      </c>
      <c r="E141" s="8" t="s">
        <v>147</v>
      </c>
      <c r="F141" s="39">
        <v>35977</v>
      </c>
      <c r="G141" s="39">
        <v>39264</v>
      </c>
      <c r="H141" s="10" t="s">
        <v>24</v>
      </c>
      <c r="I141" s="10">
        <v>886</v>
      </c>
      <c r="J141" s="11">
        <v>0</v>
      </c>
      <c r="K141" s="11">
        <f>I141-[1]Digital!I141</f>
        <v>0</v>
      </c>
      <c r="L141" s="11">
        <v>129769929</v>
      </c>
      <c r="M141" s="11">
        <f>I141*L141</f>
        <v>114976157094</v>
      </c>
    </row>
    <row r="142" spans="1:13" x14ac:dyDescent="0.25">
      <c r="J142" s="11"/>
      <c r="K142" s="11"/>
      <c r="L142" s="11"/>
      <c r="M142" s="11"/>
    </row>
    <row r="143" spans="1:13" x14ac:dyDescent="0.25">
      <c r="A143" s="6" t="s">
        <v>148</v>
      </c>
      <c r="B143" s="7" t="s">
        <v>14</v>
      </c>
      <c r="D143" s="7" t="s">
        <v>16</v>
      </c>
      <c r="E143" s="14" t="s">
        <v>149</v>
      </c>
      <c r="F143" s="8"/>
      <c r="G143" s="8"/>
      <c r="H143" s="37"/>
      <c r="I143" s="37"/>
      <c r="J143" s="38"/>
      <c r="K143" s="38"/>
      <c r="L143" s="11"/>
      <c r="M143" s="11"/>
    </row>
    <row r="144" spans="1:13" x14ac:dyDescent="0.25">
      <c r="A144" s="6" t="s">
        <v>148</v>
      </c>
      <c r="B144" s="7" t="s">
        <v>14</v>
      </c>
      <c r="D144" s="7" t="s">
        <v>16</v>
      </c>
      <c r="E144" s="20" t="s">
        <v>150</v>
      </c>
      <c r="F144" s="9">
        <v>30407</v>
      </c>
      <c r="G144" s="9">
        <v>33664</v>
      </c>
      <c r="H144" s="10" t="s">
        <v>24</v>
      </c>
      <c r="I144" s="15">
        <v>269</v>
      </c>
      <c r="J144" s="11">
        <v>0</v>
      </c>
      <c r="K144" s="11">
        <f>I144-[1]Digital!I144</f>
        <v>0</v>
      </c>
      <c r="L144" s="11">
        <v>1675345</v>
      </c>
      <c r="M144" s="11">
        <f>I144*L144</f>
        <v>450667805</v>
      </c>
    </row>
    <row r="145" spans="1:13" x14ac:dyDescent="0.25">
      <c r="A145" s="6" t="s">
        <v>148</v>
      </c>
      <c r="B145" s="7" t="s">
        <v>14</v>
      </c>
      <c r="D145" s="7" t="s">
        <v>16</v>
      </c>
      <c r="E145" s="20" t="s">
        <v>151</v>
      </c>
      <c r="F145" s="9">
        <v>29677</v>
      </c>
      <c r="G145" s="9">
        <v>33664</v>
      </c>
      <c r="H145" s="10" t="s">
        <v>24</v>
      </c>
      <c r="I145" s="15">
        <v>2495</v>
      </c>
      <c r="J145" s="11">
        <v>0</v>
      </c>
      <c r="K145" s="11">
        <f>I145-[1]Digital!I145</f>
        <v>0</v>
      </c>
      <c r="L145" s="11">
        <v>6875594</v>
      </c>
      <c r="M145" s="11">
        <f>I145*L145</f>
        <v>17154607030</v>
      </c>
    </row>
    <row r="146" spans="1:13" x14ac:dyDescent="0.25">
      <c r="A146" s="6" t="s">
        <v>148</v>
      </c>
      <c r="B146" s="7" t="s">
        <v>14</v>
      </c>
      <c r="D146" s="7" t="s">
        <v>16</v>
      </c>
      <c r="E146" s="14" t="s">
        <v>152</v>
      </c>
      <c r="F146" s="36"/>
      <c r="G146" s="7"/>
      <c r="H146" s="15"/>
      <c r="I146" s="15"/>
      <c r="J146" s="15"/>
      <c r="K146" s="11"/>
      <c r="L146" s="11"/>
      <c r="M146" s="11"/>
    </row>
    <row r="147" spans="1:13" x14ac:dyDescent="0.25">
      <c r="A147" s="6" t="s">
        <v>148</v>
      </c>
      <c r="B147" s="7" t="s">
        <v>14</v>
      </c>
      <c r="D147" s="7" t="s">
        <v>16</v>
      </c>
      <c r="E147" s="20" t="s">
        <v>153</v>
      </c>
      <c r="F147" s="9">
        <v>30834</v>
      </c>
      <c r="G147" s="9">
        <v>36281</v>
      </c>
      <c r="H147" s="10" t="s">
        <v>24</v>
      </c>
      <c r="I147" s="10">
        <v>1476</v>
      </c>
      <c r="J147" s="11">
        <v>0</v>
      </c>
      <c r="K147" s="11">
        <f>I147-[1]Digital!I147</f>
        <v>0</v>
      </c>
      <c r="L147" s="11" t="s">
        <v>23</v>
      </c>
      <c r="M147" s="11" t="s">
        <v>23</v>
      </c>
    </row>
    <row r="148" spans="1:13" x14ac:dyDescent="0.25">
      <c r="A148" s="6" t="s">
        <v>148</v>
      </c>
      <c r="B148" s="7" t="s">
        <v>14</v>
      </c>
      <c r="D148" s="7" t="s">
        <v>16</v>
      </c>
      <c r="E148" s="20" t="s">
        <v>154</v>
      </c>
      <c r="F148" s="9">
        <v>30834</v>
      </c>
      <c r="G148" s="9">
        <v>36281</v>
      </c>
      <c r="H148" s="10" t="s">
        <v>24</v>
      </c>
      <c r="I148" s="10">
        <v>1415</v>
      </c>
      <c r="J148" s="11">
        <v>0</v>
      </c>
      <c r="K148" s="11">
        <f>I148-[1]Digital!I148</f>
        <v>0</v>
      </c>
      <c r="L148" s="11" t="s">
        <v>23</v>
      </c>
      <c r="M148" s="11" t="s">
        <v>23</v>
      </c>
    </row>
    <row r="149" spans="1:13" x14ac:dyDescent="0.25">
      <c r="A149" s="6" t="s">
        <v>148</v>
      </c>
      <c r="B149" s="7" t="s">
        <v>14</v>
      </c>
      <c r="D149" s="7" t="s">
        <v>16</v>
      </c>
      <c r="E149" s="20" t="s">
        <v>155</v>
      </c>
      <c r="F149" s="9">
        <v>33270</v>
      </c>
      <c r="G149" s="9">
        <v>34455</v>
      </c>
      <c r="H149" s="10" t="s">
        <v>24</v>
      </c>
      <c r="I149" s="10">
        <v>901</v>
      </c>
      <c r="J149" s="11">
        <v>0</v>
      </c>
      <c r="K149" s="11">
        <f>I149-[1]Digital!I149</f>
        <v>0</v>
      </c>
      <c r="L149" s="11" t="s">
        <v>23</v>
      </c>
      <c r="M149" s="11" t="s">
        <v>23</v>
      </c>
    </row>
    <row r="150" spans="1:13" x14ac:dyDescent="0.25">
      <c r="A150" s="6" t="s">
        <v>148</v>
      </c>
      <c r="B150" s="7" t="s">
        <v>14</v>
      </c>
      <c r="D150" s="7" t="s">
        <v>16</v>
      </c>
      <c r="E150" s="20" t="s">
        <v>156</v>
      </c>
      <c r="F150" s="9">
        <v>33270</v>
      </c>
      <c r="G150" s="9">
        <v>36281</v>
      </c>
      <c r="H150" s="10" t="s">
        <v>24</v>
      </c>
      <c r="I150" s="10">
        <v>10</v>
      </c>
      <c r="J150" s="11">
        <v>0</v>
      </c>
      <c r="K150" s="11">
        <f>I150-[1]Digital!I150</f>
        <v>0</v>
      </c>
      <c r="L150" s="11" t="s">
        <v>23</v>
      </c>
      <c r="M150" s="11" t="s">
        <v>23</v>
      </c>
    </row>
    <row r="151" spans="1:13" x14ac:dyDescent="0.25">
      <c r="A151" s="6" t="s">
        <v>148</v>
      </c>
      <c r="B151" s="7" t="s">
        <v>14</v>
      </c>
      <c r="D151" s="7" t="s">
        <v>16</v>
      </c>
      <c r="E151" s="20" t="s">
        <v>157</v>
      </c>
      <c r="F151" s="9">
        <v>33270</v>
      </c>
      <c r="G151" s="9">
        <v>34455</v>
      </c>
      <c r="H151" s="10" t="s">
        <v>24</v>
      </c>
      <c r="I151" s="10">
        <v>900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148</v>
      </c>
      <c r="B152" s="7" t="s">
        <v>14</v>
      </c>
      <c r="D152" s="7" t="s">
        <v>16</v>
      </c>
      <c r="E152" s="20" t="s">
        <v>158</v>
      </c>
      <c r="F152" s="9">
        <v>30834</v>
      </c>
      <c r="G152" s="9">
        <v>36281</v>
      </c>
      <c r="H152" s="10" t="s">
        <v>24</v>
      </c>
      <c r="I152" s="10">
        <v>1703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148</v>
      </c>
      <c r="B153" s="7" t="s">
        <v>14</v>
      </c>
      <c r="D153" s="7" t="s">
        <v>16</v>
      </c>
      <c r="E153" s="20" t="s">
        <v>159</v>
      </c>
      <c r="F153" s="9">
        <v>30834</v>
      </c>
      <c r="G153" s="9">
        <v>36281</v>
      </c>
      <c r="H153" s="10" t="s">
        <v>24</v>
      </c>
      <c r="I153" s="10">
        <v>3425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c6088e6d5e119b9186ed9f57fdbea131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37f7b3a2695e294edf8d9f013e6127b6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Props1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D6820-21E0-49C7-B867-4CE4C143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8EC04-4E53-4F57-916C-AD83D4C64B8A}">
  <ds:schemaRefs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470756-9a4f-4b06-bf25-65d2ab5828b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 (CTR), Joan L.</dc:creator>
  <cp:lastModifiedBy>Amundson, Joan (Contractor)</cp:lastModifiedBy>
  <cp:lastPrinted>2025-09-03T20:32:38Z</cp:lastPrinted>
  <dcterms:created xsi:type="dcterms:W3CDTF">2020-10-01T17:22:06Z</dcterms:created>
  <dcterms:modified xsi:type="dcterms:W3CDTF">2026-02-04T20:10:18Z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