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00A7165F-0267-473B-8DC2-332C77E531E3}" xr6:coauthVersionLast="47" xr6:coauthVersionMax="47" xr10:uidLastSave="{00000000-0000-0000-0000-000000000000}"/>
  <bookViews>
    <workbookView xWindow="375" yWindow="960" windowWidth="16350" windowHeight="13530" tabRatio="823" xr2:uid="{00000000-000D-0000-FFFF-FFFF00000000}"/>
  </bookViews>
  <sheets>
    <sheet name="Text" sheetId="19" r:id="rId1"/>
    <sheet name="T1" sheetId="1" r:id="rId2"/>
    <sheet name="T2" sheetId="2" r:id="rId3"/>
    <sheet name="T3" sheetId="16" r:id="rId4"/>
    <sheet name="T4" sheetId="12" r:id="rId5"/>
    <sheet name="T5" sheetId="13" r:id="rId6"/>
    <sheet name="T6" sheetId="5" r:id="rId7"/>
    <sheet name="T7" sheetId="17" r:id="rId8"/>
    <sheet name="T8" sheetId="18" r:id="rId9"/>
    <sheet name="T9" sheetId="14" r:id="rId10"/>
  </sheet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8" l="1"/>
  <c r="G23" i="18" s="1"/>
  <c r="C23" i="18" s="1"/>
  <c r="E23" i="18"/>
  <c r="G22" i="18"/>
  <c r="C22" i="18" s="1"/>
  <c r="G21" i="18"/>
  <c r="C21" i="18" s="1"/>
  <c r="G20" i="18"/>
  <c r="C20" i="18"/>
  <c r="G19" i="18"/>
  <c r="C19" i="18" s="1"/>
  <c r="G18" i="18"/>
  <c r="C18" i="18"/>
  <c r="G17" i="18"/>
  <c r="C17" i="18"/>
  <c r="G13" i="18"/>
  <c r="C13" i="18"/>
  <c r="G12" i="18"/>
  <c r="C12" i="18"/>
  <c r="G11" i="18"/>
  <c r="C11" i="18"/>
  <c r="G10" i="18"/>
  <c r="C10" i="18"/>
  <c r="G9" i="18"/>
  <c r="C9" i="18"/>
  <c r="G8" i="18"/>
  <c r="C8" i="18"/>
  <c r="G22" i="14" l="1"/>
  <c r="G21" i="14" l="1"/>
  <c r="M21" i="14" s="1"/>
  <c r="G20" i="14" l="1"/>
  <c r="M20" i="14" s="1"/>
  <c r="G19" i="14" l="1"/>
  <c r="M19" i="14" s="1"/>
  <c r="G18" i="14"/>
  <c r="M18" i="14" s="1"/>
  <c r="G17" i="14"/>
  <c r="M17" i="14" s="1"/>
  <c r="G16" i="14"/>
  <c r="M16" i="14" s="1"/>
  <c r="G14" i="14"/>
  <c r="M14" i="14" s="1"/>
  <c r="G13" i="14"/>
  <c r="M13" i="14" s="1"/>
  <c r="G12" i="14"/>
  <c r="M12" i="14" s="1"/>
  <c r="G11" i="14"/>
  <c r="M11" i="14" s="1"/>
  <c r="G10" i="14"/>
  <c r="M10" i="14" s="1"/>
  <c r="G9" i="14"/>
  <c r="M9" i="14" s="1"/>
</calcChain>
</file>

<file path=xl/sharedStrings.xml><?xml version="1.0" encoding="utf-8"?>
<sst xmlns="http://schemas.openxmlformats.org/spreadsheetml/2006/main" count="434" uniqueCount="170">
  <si>
    <t>TABLE 1</t>
  </si>
  <si>
    <r>
      <t>SALIENT ZINC STATISTICS</t>
    </r>
    <r>
      <rPr>
        <vertAlign val="superscript"/>
        <sz val="8"/>
        <rFont val="Times New Roman"/>
        <family val="2"/>
      </rPr>
      <t>1</t>
    </r>
  </si>
  <si>
    <t>(Metric tons, unless otherwise specified)</t>
  </si>
  <si>
    <t>2021</t>
  </si>
  <si>
    <t>2022</t>
  </si>
  <si>
    <t>January–</t>
  </si>
  <si>
    <r>
      <t>December</t>
    </r>
    <r>
      <rPr>
        <vertAlign val="superscript"/>
        <sz val="8"/>
        <color indexed="8"/>
        <rFont val="Times New Roman"/>
        <family val="1"/>
      </rPr>
      <t>p</t>
    </r>
  </si>
  <si>
    <t>January</t>
  </si>
  <si>
    <t>February</t>
  </si>
  <si>
    <t>Production:</t>
  </si>
  <si>
    <r>
      <t>Mine, zinc content of concentrate</t>
    </r>
    <r>
      <rPr>
        <vertAlign val="superscript"/>
        <sz val="8"/>
        <rFont val="Times New Roman"/>
        <family val="1"/>
      </rPr>
      <t>3</t>
    </r>
  </si>
  <si>
    <r>
      <t>Mine, recoverable zinc</t>
    </r>
    <r>
      <rPr>
        <vertAlign val="superscript"/>
        <sz val="8"/>
        <rFont val="Times New Roman"/>
        <family val="1"/>
      </rPr>
      <t>3</t>
    </r>
  </si>
  <si>
    <r>
      <t>Smelter, refined zinc</t>
    </r>
    <r>
      <rPr>
        <vertAlign val="superscript"/>
        <sz val="8"/>
        <color theme="1"/>
        <rFont val="Times New Roman"/>
        <family val="1"/>
      </rPr>
      <t>e</t>
    </r>
  </si>
  <si>
    <r>
      <t>Consumption of refined zinc, apparent</t>
    </r>
    <r>
      <rPr>
        <vertAlign val="superscript"/>
        <sz val="8"/>
        <color theme="1"/>
        <rFont val="Times New Roman"/>
        <family val="1"/>
      </rPr>
      <t>4</t>
    </r>
  </si>
  <si>
    <t>Imports for consumption:</t>
  </si>
  <si>
    <t>Ore and concentrate (zinc content)</t>
  </si>
  <si>
    <t>--</t>
  </si>
  <si>
    <t>Refined zinc</t>
  </si>
  <si>
    <t>Exports:</t>
  </si>
  <si>
    <r>
      <t>Price:</t>
    </r>
    <r>
      <rPr>
        <vertAlign val="superscript"/>
        <sz val="8"/>
        <color theme="1"/>
        <rFont val="Times New Roman"/>
        <family val="1"/>
      </rPr>
      <t>5</t>
    </r>
  </si>
  <si>
    <t>London Metal Exchange cash, average,</t>
  </si>
  <si>
    <t>dollars per metric ton</t>
  </si>
  <si>
    <r>
      <t>North American,</t>
    </r>
    <r>
      <rPr>
        <vertAlign val="superscript"/>
        <sz val="8"/>
        <rFont val="Times New Roman"/>
        <family val="1"/>
      </rPr>
      <t xml:space="preserve">6 </t>
    </r>
    <r>
      <rPr>
        <sz val="8"/>
        <color theme="1"/>
        <rFont val="Times New Roman"/>
        <family val="1"/>
      </rPr>
      <t>average,</t>
    </r>
  </si>
  <si>
    <t>cents per pound</t>
  </si>
  <si>
    <r>
      <t>1</t>
    </r>
    <r>
      <rPr>
        <sz val="8"/>
        <color indexed="8"/>
        <rFont val="Times New Roman"/>
        <family val="2"/>
      </rPr>
      <t>Data are rounded to no more than three significant digits, except prices;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</si>
  <si>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May include revisions to previously published data.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</si>
  <si>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2"/>
      </rPr>
      <t>Reported zinc content in both zinc and lead concentrates.</t>
    </r>
  </si>
  <si>
    <r>
      <rPr>
        <vertAlign val="superscript"/>
        <sz val="8"/>
        <color rgb="FF000000"/>
        <rFont val="Times New Roman"/>
        <family val="1"/>
      </rPr>
      <t>4</t>
    </r>
    <r>
      <rPr>
        <sz val="8"/>
        <color indexed="8"/>
        <rFont val="Times New Roman"/>
        <family val="1"/>
      </rPr>
      <t>Smelter production plus imports for consumption minus domestic exports.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</si>
  <si>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2"/>
      </rPr>
      <t>Special High Grade Zinc.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</si>
  <si>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S&amp;P Global Platts Metals Week. </t>
    </r>
  </si>
  <si>
    <t>TABLE 2</t>
  </si>
  <si>
    <t xml:space="preserve">MINE AND SMELTER PRODUCTION OF ZINC 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</si>
  <si>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</si>
  <si>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(Metric tons)</t>
  </si>
  <si>
    <r>
      <t>Mine</t>
    </r>
    <r>
      <rPr>
        <vertAlign val="superscript"/>
        <sz val="8"/>
        <color indexed="8"/>
        <rFont val="Times New Roman"/>
        <family val="2"/>
      </rPr>
      <t>2</t>
    </r>
  </si>
  <si>
    <t>Period</t>
  </si>
  <si>
    <t>Zinc content</t>
  </si>
  <si>
    <t>Recoverable</t>
  </si>
  <si>
    <r>
      <t>Smelter</t>
    </r>
    <r>
      <rPr>
        <vertAlign val="superscript"/>
        <sz val="8"/>
        <rFont val="Times New Roman"/>
        <family val="2"/>
      </rPr>
      <t>e</t>
    </r>
  </si>
  <si>
    <t>2021: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</si>
  <si>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</si>
  <si>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</si>
  <si>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</si>
  <si>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</si>
  <si>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</si>
  <si>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</si>
  <si>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</si>
  <si>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</si>
  <si>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</si>
  <si>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</si>
  <si>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January–December</t>
  </si>
  <si>
    <t>2022: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</si>
  <si>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</si>
  <si>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2"/>
      </rPr>
      <t>Includes the zinc content in both lead and zinc concentrates.</t>
    </r>
  </si>
  <si>
    <t>TABLE 3</t>
  </si>
  <si>
    <t xml:space="preserve">U.S. SHIPMENTS OF </t>
  </si>
  <si>
    <r>
      <t>GALVANIZED STEEL SHEET AND STRIP</t>
    </r>
    <r>
      <rPr>
        <vertAlign val="superscript"/>
        <sz val="8"/>
        <rFont val="Times New Roman"/>
        <family val="1"/>
      </rPr>
      <t>1</t>
    </r>
  </si>
  <si>
    <t>Quantity</t>
  </si>
  <si>
    <t>(metric tons)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</si>
  <si>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</si>
  <si>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Source: American Iron and Steel Institute.</t>
  </si>
  <si>
    <t>TABLE 4</t>
  </si>
  <si>
    <r>
      <t>U.S. IMPORTS FOR CONSUMPTION OF ZINC</t>
    </r>
    <r>
      <rPr>
        <vertAlign val="superscript"/>
        <sz val="8"/>
        <rFont val="Times New Roman"/>
        <family val="2"/>
      </rPr>
      <t>1</t>
    </r>
  </si>
  <si>
    <t>(Gross weight, unless otherwise specified)</t>
  </si>
  <si>
    <t>Value</t>
  </si>
  <si>
    <t>Material</t>
  </si>
  <si>
    <t>(thousands)</t>
  </si>
  <si>
    <t xml:space="preserve">Ore and concentrate (zinc content) </t>
  </si>
  <si>
    <t>Unwrought:</t>
  </si>
  <si>
    <t>Zinc alloys</t>
  </si>
  <si>
    <t>Wrought:</t>
  </si>
  <si>
    <t>Bars, rods, profiles, wire</t>
  </si>
  <si>
    <t>Plates, sheets, strip, foil</t>
  </si>
  <si>
    <t>Zinc dross and skimmings</t>
  </si>
  <si>
    <t>Other:</t>
  </si>
  <si>
    <t>Powders, flakes, dust</t>
  </si>
  <si>
    <t>Waste and scrap</t>
  </si>
  <si>
    <t>Chemicals:</t>
  </si>
  <si>
    <t>Lithopone</t>
  </si>
  <si>
    <t>Zinc oxide</t>
  </si>
  <si>
    <t>Zinc chloride</t>
  </si>
  <si>
    <t>Zinc sulfate</t>
  </si>
  <si>
    <t>Zinc sulfide</t>
  </si>
  <si>
    <r>
      <rPr>
        <vertAlign val="superscript"/>
        <sz val="8"/>
        <rFont val="Times New Roman"/>
        <family val="2"/>
      </rPr>
      <t>1</t>
    </r>
    <r>
      <rPr>
        <sz val="8"/>
        <rFont val="Times New Roman"/>
        <family val="2"/>
      </rPr>
      <t>Data are rounded to no more than three significant digits.</t>
    </r>
  </si>
  <si>
    <t>Source: U.S. Census Bureau.</t>
  </si>
  <si>
    <t>TABLE 5</t>
  </si>
  <si>
    <r>
      <t>U.S. IMPORTS OF ZINC, BY TYPE OF MATERIAL AND COUNTRY OR LOCALITY</t>
    </r>
    <r>
      <rPr>
        <vertAlign val="superscript"/>
        <sz val="8"/>
        <color theme="1"/>
        <rFont val="Times New Roman"/>
        <family val="1"/>
      </rPr>
      <t>1</t>
    </r>
  </si>
  <si>
    <t>(Metric tons, gross weight, unless otherwise specified)</t>
  </si>
  <si>
    <t>General imports</t>
  </si>
  <si>
    <t>Imports for consumption</t>
  </si>
  <si>
    <t>Material and country or locality</t>
  </si>
  <si>
    <r>
      <t>Ore and concentrate (zinc content)</t>
    </r>
    <r>
      <rPr>
        <sz val="8"/>
        <rFont val="Times New Roman"/>
        <family val="1"/>
      </rPr>
      <t>:</t>
    </r>
  </si>
  <si>
    <t>Canada</t>
  </si>
  <si>
    <t>Mexico</t>
  </si>
  <si>
    <t>Peru</t>
  </si>
  <si>
    <t>Total</t>
  </si>
  <si>
    <t>Refined zinc:</t>
  </si>
  <si>
    <t>Australia</t>
  </si>
  <si>
    <t>Belgium</t>
  </si>
  <si>
    <t>Brazil</t>
  </si>
  <si>
    <t>China</t>
  </si>
  <si>
    <t>(3)</t>
  </si>
  <si>
    <t>Germany</t>
  </si>
  <si>
    <t>Korea, Republic of</t>
  </si>
  <si>
    <t>Netherlands</t>
  </si>
  <si>
    <t>Poland</t>
  </si>
  <si>
    <t>Spain</t>
  </si>
  <si>
    <t>Taiwan</t>
  </si>
  <si>
    <t>Other</t>
  </si>
  <si>
    <t>Oxide:</t>
  </si>
  <si>
    <t>India</t>
  </si>
  <si>
    <t>Japan</t>
  </si>
  <si>
    <t xml:space="preserve">Mexico </t>
  </si>
  <si>
    <t>United Kingdom</t>
  </si>
  <si>
    <r>
      <t>1</t>
    </r>
    <r>
      <rPr>
        <sz val="8"/>
        <color indexed="8"/>
        <rFont val="Times New Roman"/>
        <family val="2"/>
      </rPr>
      <t>Data are rounded to no more than three significant digits; may not add to totals shown.</t>
    </r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</si>
  <si>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Less than ½ unit.</t>
    </r>
  </si>
  <si>
    <t>TABLE 6</t>
  </si>
  <si>
    <r>
      <t>U.S. EXPORTS  OF ZINC</t>
    </r>
    <r>
      <rPr>
        <vertAlign val="superscript"/>
        <sz val="8"/>
        <rFont val="Times New Roman"/>
        <family val="2"/>
      </rPr>
      <t>1</t>
    </r>
  </si>
  <si>
    <t>Hard zinc spelter</t>
  </si>
  <si>
    <t>Other (zinc content)</t>
  </si>
  <si>
    <r>
      <t>1</t>
    </r>
    <r>
      <rPr>
        <sz val="8"/>
        <rFont val="Times New Roman"/>
        <family val="2"/>
      </rPr>
      <t xml:space="preserve">Data are rounded to no more than three significant digits. </t>
    </r>
  </si>
  <si>
    <t>TABLE 7</t>
  </si>
  <si>
    <r>
      <t>U.S. EXPORTS OF ZINC, BY TYPE OF MATERIAL AND COUNTRY OR LOCALITY</t>
    </r>
    <r>
      <rPr>
        <vertAlign val="superscript"/>
        <sz val="8"/>
        <color theme="1"/>
        <rFont val="Times New Roman"/>
        <family val="1"/>
      </rPr>
      <t>1</t>
    </r>
  </si>
  <si>
    <t>Ore and concentrate (zinc content):</t>
  </si>
  <si>
    <t>Finland</t>
  </si>
  <si>
    <t>Italy</t>
  </si>
  <si>
    <t xml:space="preserve">Other </t>
  </si>
  <si>
    <t>France</t>
  </si>
  <si>
    <t>TABLE 8</t>
  </si>
  <si>
    <t>AVERAGE PRICES FOR SPECIAL HIGH GRADE ZINC</t>
  </si>
  <si>
    <t xml:space="preserve"> North American</t>
  </si>
  <si>
    <t>London Metal Exchange</t>
  </si>
  <si>
    <t>Premium</t>
  </si>
  <si>
    <r>
      <t>Price</t>
    </r>
    <r>
      <rPr>
        <vertAlign val="superscript"/>
        <sz val="8"/>
        <color rgb="FF000000"/>
        <rFont val="Times New Roman"/>
        <family val="1"/>
      </rPr>
      <t>1</t>
    </r>
  </si>
  <si>
    <r>
      <t xml:space="preserve"> cash</t>
    </r>
    <r>
      <rPr>
        <vertAlign val="superscript"/>
        <sz val="8"/>
        <color indexed="8"/>
        <rFont val="Times New Roman"/>
        <family val="2"/>
      </rPr>
      <t>2</t>
    </r>
  </si>
  <si>
    <t xml:space="preserve"> ¢/lb.</t>
  </si>
  <si>
    <t xml:space="preserve"> $/t</t>
  </si>
  <si>
    <r>
      <t>1</t>
    </r>
    <r>
      <rPr>
        <sz val="8"/>
        <rFont val="Times New Roman"/>
        <family val="1"/>
      </rPr>
      <t xml:space="preserve">S&amp;P Global Platts Metals Week North American price. Based on the London Metal Exchange cash price plus the North American premium.  </t>
    </r>
  </si>
  <si>
    <r>
      <t>2</t>
    </r>
    <r>
      <rPr>
        <sz val="8"/>
        <color indexed="8"/>
        <rFont val="Times New Roman"/>
        <family val="2"/>
      </rPr>
      <t>Average of the cash buyer price and the cash seller and settlement price.</t>
    </r>
  </si>
  <si>
    <t>Source: S&amp;P Global Platts Metals Week.</t>
  </si>
  <si>
    <r>
      <t>Ash and residues: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</si>
  <si>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Other than from the manufacture of iron and steel; containing mainly zinc.</t>
    </r>
  </si>
  <si>
    <t>Greece</t>
  </si>
  <si>
    <t>Nigeria</t>
  </si>
  <si>
    <r>
      <t>January</t>
    </r>
    <r>
      <rPr>
        <sz val="8"/>
        <color indexed="8"/>
        <rFont val="Calibri"/>
        <family val="2"/>
      </rPr>
      <t>–</t>
    </r>
  </si>
  <si>
    <t>TABLE 9</t>
  </si>
  <si>
    <t>LONDON METAL EXCHANGE (LME) STOCKS OF SPECIAL HIGH GRADE ZINC, END OF PERIOD</t>
  </si>
  <si>
    <t>United States</t>
  </si>
  <si>
    <t>Baltimore, MD</t>
  </si>
  <si>
    <t>New Orleans, LA</t>
  </si>
  <si>
    <t xml:space="preserve">Total </t>
  </si>
  <si>
    <t>Asia</t>
  </si>
  <si>
    <t>Europe</t>
  </si>
  <si>
    <t>Total LME</t>
  </si>
  <si>
    <t xml:space="preserve">October </t>
  </si>
  <si>
    <t>Source: London Metal Exchange, Ltd.</t>
  </si>
  <si>
    <t>-- Zero.</t>
  </si>
  <si>
    <t>Singapore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</si>
  <si>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</si>
  <si>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t>r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</si>
  <si>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 xml:space="preserve">Revised. </t>
    </r>
  </si>
  <si>
    <t>Denmark</t>
  </si>
  <si>
    <r>
      <t>January–July</t>
    </r>
    <r>
      <rPr>
        <vertAlign val="superscript"/>
        <sz val="8"/>
        <rFont val="Times New Roman"/>
        <family val="1"/>
      </rPr>
      <t>2</t>
    </r>
  </si>
  <si>
    <r>
      <t>January–July</t>
    </r>
    <r>
      <rPr>
        <vertAlign val="superscript"/>
        <sz val="8"/>
        <color theme="1"/>
        <rFont val="Times New Roman"/>
        <family val="1"/>
      </rPr>
      <t>2</t>
    </r>
  </si>
  <si>
    <r>
      <t>January-July</t>
    </r>
    <r>
      <rPr>
        <vertAlign val="superscript"/>
        <sz val="8"/>
        <color theme="1"/>
        <rFont val="Times New Roman"/>
        <family val="1"/>
      </rPr>
      <t>2</t>
    </r>
  </si>
  <si>
    <t>January–July</t>
  </si>
  <si>
    <r>
      <rPr>
        <sz val="8"/>
        <color theme="1"/>
        <rFont val="Times New Roman"/>
        <family val="1"/>
      </rPr>
      <t>July</t>
    </r>
    <r>
      <rPr>
        <vertAlign val="superscript"/>
        <sz val="8"/>
        <color theme="1"/>
        <rFont val="Times New Roman"/>
        <family val="1"/>
      </rPr>
      <t>2</t>
    </r>
  </si>
  <si>
    <t>Zinc in July of 2022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</si>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</sst>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#,##0.0"/>
  </numFmts>
  <fonts count="46" x14ac:knownFonts="1">
    <font>
      <sz val="8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name val="Times New Roman"/>
      <family val="1"/>
    </font>
    <font>
      <vertAlign val="superscript"/>
      <sz val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sz val="8"/>
      <color indexed="10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8"/>
      <color theme="1"/>
      <name val="Times New Roman"/>
      <family val="2"/>
    </font>
    <font>
      <vertAlign val="superscript"/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8"/>
      <color rgb="FF000000"/>
      <name val="Times New Roman"/>
      <family val="1"/>
    </font>
    <font>
      <sz val="8"/>
      <color rgb="FF00B050"/>
      <name val="Times New Roman"/>
      <family val="1"/>
    </font>
    <font>
      <vertAlign val="superscript"/>
      <sz val="8"/>
      <color rgb="FF00B050"/>
      <name val="Times New Roman"/>
      <family val="1"/>
    </font>
    <font>
      <b/>
      <sz val="8"/>
      <color theme="1"/>
      <name val="Times New Roman"/>
      <family val="1"/>
    </font>
    <font>
      <sz val="6"/>
      <name val="Times New Roman"/>
      <family val="1"/>
    </font>
    <font>
      <strike/>
      <sz val="8"/>
      <color rgb="FFFF0000"/>
      <name val="Times New Roman"/>
      <family val="1"/>
    </font>
    <font>
      <strike/>
      <vertAlign val="superscript"/>
      <sz val="8"/>
      <color rgb="FFFF0000"/>
      <name val="Times New Roman"/>
      <family val="1"/>
    </font>
    <font>
      <sz val="8"/>
      <color indexed="8"/>
      <name val="Calibri"/>
      <family val="2"/>
    </font>
    <font>
      <sz val="8"/>
      <color rgb="FFFF0000"/>
      <name val="Times New Roman"/>
      <family val="2"/>
    </font>
    <font>
      <strike/>
      <sz val="8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8" applyNumberFormat="0" applyAlignment="0" applyProtection="0"/>
    <xf numFmtId="0" fontId="25" fillId="6" borderId="9" applyNumberFormat="0" applyAlignment="0" applyProtection="0"/>
    <xf numFmtId="0" fontId="26" fillId="6" borderId="8" applyNumberFormat="0" applyAlignment="0" applyProtection="0"/>
    <xf numFmtId="0" fontId="27" fillId="0" borderId="10" applyNumberFormat="0" applyFill="0" applyAlignment="0" applyProtection="0"/>
    <xf numFmtId="0" fontId="28" fillId="7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2" fillId="0" borderId="0"/>
    <xf numFmtId="0" fontId="1" fillId="0" borderId="0"/>
    <xf numFmtId="0" fontId="43" fillId="0" borderId="0"/>
    <xf numFmtId="0" fontId="44" fillId="0" borderId="0"/>
  </cellStyleXfs>
  <cellXfs count="423">
    <xf numFmtId="0" fontId="0" fillId="0" borderId="0" xfId="0"/>
    <xf numFmtId="0" fontId="0" fillId="0" borderId="0" xfId="0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/>
    <xf numFmtId="4" fontId="0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49" fontId="8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3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3" fontId="12" fillId="0" borderId="0" xfId="0" applyNumberFormat="1" applyFont="1" applyFill="1" applyAlignment="1">
      <alignment horizontal="righ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left" vertical="center" indent="1"/>
    </xf>
    <xf numFmtId="0" fontId="16" fillId="0" borderId="0" xfId="0" applyFont="1"/>
    <xf numFmtId="0" fontId="16" fillId="0" borderId="4" xfId="0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5" fillId="0" borderId="0" xfId="0" applyFont="1"/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0" fontId="16" fillId="0" borderId="4" xfId="0" applyFont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9" fontId="8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37" fontId="5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37" fontId="15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49" fontId="15" fillId="0" borderId="15" xfId="0" applyNumberFormat="1" applyFont="1" applyBorder="1" applyAlignment="1">
      <alignment horizontal="left" vertical="center" indent="1"/>
    </xf>
    <xf numFmtId="49" fontId="16" fillId="0" borderId="0" xfId="0" applyNumberFormat="1" applyFont="1" applyFill="1" applyAlignment="1">
      <alignment horizontal="left" vertical="center" indent="1"/>
    </xf>
    <xf numFmtId="0" fontId="16" fillId="0" borderId="0" xfId="0" applyFont="1" applyFill="1" applyBorder="1"/>
    <xf numFmtId="3" fontId="5" fillId="0" borderId="15" xfId="0" applyNumberFormat="1" applyFont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 vertical="center"/>
    </xf>
    <xf numFmtId="0" fontId="5" fillId="0" borderId="17" xfId="0" applyFont="1" applyBorder="1"/>
    <xf numFmtId="0" fontId="5" fillId="0" borderId="15" xfId="0" applyFont="1" applyBorder="1"/>
    <xf numFmtId="3" fontId="5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6" fillId="0" borderId="15" xfId="0" applyFont="1" applyBorder="1"/>
    <xf numFmtId="0" fontId="16" fillId="0" borderId="4" xfId="0" applyFont="1" applyFill="1" applyBorder="1"/>
    <xf numFmtId="0" fontId="16" fillId="0" borderId="4" xfId="0" applyFont="1" applyFill="1" applyBorder="1" applyAlignment="1">
      <alignment horizontal="left" indent="1"/>
    </xf>
    <xf numFmtId="0" fontId="16" fillId="0" borderId="4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justifyLastLine="1"/>
    </xf>
    <xf numFmtId="49" fontId="5" fillId="0" borderId="4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vertical="center" justifyLastLine="1"/>
    </xf>
    <xf numFmtId="3" fontId="5" fillId="0" borderId="0" xfId="0" applyNumberFormat="1" applyFont="1" applyAlignment="1">
      <alignment horizontal="right" vertical="center" justifyLastLine="1"/>
    </xf>
    <xf numFmtId="49" fontId="5" fillId="0" borderId="4" xfId="0" applyNumberFormat="1" applyFont="1" applyBorder="1" applyAlignment="1">
      <alignment horizontal="left" vertical="center" indent="1"/>
    </xf>
    <xf numFmtId="0" fontId="16" fillId="0" borderId="0" xfId="0" applyFont="1" applyAlignment="1">
      <alignment wrapText="1"/>
    </xf>
    <xf numFmtId="37" fontId="5" fillId="0" borderId="0" xfId="0" applyNumberFormat="1" applyFont="1"/>
    <xf numFmtId="0" fontId="16" fillId="0" borderId="0" xfId="0" applyFont="1" applyFill="1"/>
    <xf numFmtId="0" fontId="16" fillId="0" borderId="4" xfId="0" applyFont="1" applyFill="1" applyBorder="1" applyAlignment="1">
      <alignment horizontal="left"/>
    </xf>
    <xf numFmtId="0" fontId="16" fillId="0" borderId="15" xfId="0" applyFont="1" applyFill="1" applyBorder="1"/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8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/>
    <xf numFmtId="49" fontId="7" fillId="0" borderId="1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 indent="1"/>
    </xf>
    <xf numFmtId="49" fontId="16" fillId="0" borderId="18" xfId="0" applyNumberFormat="1" applyFont="1" applyFill="1" applyBorder="1" applyAlignment="1">
      <alignment horizontal="left" vertical="center" indent="1"/>
    </xf>
    <xf numFmtId="49" fontId="16" fillId="0" borderId="14" xfId="0" applyNumberFormat="1" applyFont="1" applyFill="1" applyBorder="1" applyAlignment="1">
      <alignment horizontal="left" vertical="center"/>
    </xf>
    <xf numFmtId="0" fontId="16" fillId="0" borderId="19" xfId="0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horizontal="left" vertical="center" indent="2"/>
    </xf>
    <xf numFmtId="4" fontId="16" fillId="0" borderId="17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left" vertical="center" indent="2"/>
    </xf>
    <xf numFmtId="4" fontId="16" fillId="0" borderId="19" xfId="0" applyNumberFormat="1" applyFont="1" applyFill="1" applyBorder="1" applyAlignment="1">
      <alignment horizontal="right" vertical="center"/>
    </xf>
    <xf numFmtId="39" fontId="8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9" xfId="0" quotePrefix="1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 indent="1"/>
    </xf>
    <xf numFmtId="49" fontId="5" fillId="0" borderId="19" xfId="0" applyNumberFormat="1" applyFont="1" applyFill="1" applyBorder="1" applyAlignment="1">
      <alignment horizontal="left" vertical="center" indent="1"/>
    </xf>
    <xf numFmtId="49" fontId="7" fillId="0" borderId="19" xfId="0" quotePrefix="1" applyNumberFormat="1" applyFont="1" applyFill="1" applyBorder="1" applyAlignment="1">
      <alignment horizontal="left" vertical="center" indent="1"/>
    </xf>
    <xf numFmtId="49" fontId="0" fillId="0" borderId="19" xfId="0" applyNumberFormat="1" applyFont="1" applyFill="1" applyBorder="1" applyAlignment="1">
      <alignment horizontal="left" vertical="center"/>
    </xf>
    <xf numFmtId="49" fontId="5" fillId="0" borderId="19" xfId="0" quotePrefix="1" applyNumberFormat="1" applyFont="1" applyBorder="1" applyAlignment="1">
      <alignment horizontal="left" vertical="center" indent="1"/>
    </xf>
    <xf numFmtId="0" fontId="0" fillId="0" borderId="19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 indent="1"/>
    </xf>
    <xf numFmtId="39" fontId="8" fillId="0" borderId="19" xfId="0" applyNumberFormat="1" applyFont="1" applyBorder="1" applyAlignment="1">
      <alignment vertical="center"/>
    </xf>
    <xf numFmtId="49" fontId="8" fillId="0" borderId="19" xfId="0" quotePrefix="1" applyNumberFormat="1" applyFont="1" applyBorder="1" applyAlignment="1">
      <alignment horizontal="left" vertical="center" readingOrder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left" vertical="center" indent="1"/>
    </xf>
    <xf numFmtId="4" fontId="8" fillId="0" borderId="15" xfId="0" applyNumberFormat="1" applyFont="1" applyBorder="1" applyAlignment="1">
      <alignment horizontal="left" vertical="center" indent="1"/>
    </xf>
    <xf numFmtId="49" fontId="15" fillId="0" borderId="22" xfId="0" applyNumberFormat="1" applyFont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left" indent="1"/>
    </xf>
    <xf numFmtId="3" fontId="7" fillId="0" borderId="16" xfId="1" applyNumberFormat="1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indent="1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0" borderId="23" xfId="0" applyFont="1" applyBorder="1"/>
    <xf numFmtId="3" fontId="5" fillId="0" borderId="23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left" vertical="center" indent="1"/>
    </xf>
    <xf numFmtId="49" fontId="16" fillId="0" borderId="15" xfId="0" applyNumberFormat="1" applyFont="1" applyFill="1" applyBorder="1" applyAlignment="1">
      <alignment horizontal="left" vertical="center" indent="1"/>
    </xf>
    <xf numFmtId="0" fontId="16" fillId="0" borderId="19" xfId="0" applyFont="1" applyFill="1" applyBorder="1" applyAlignment="1">
      <alignment horizontal="left" indent="1"/>
    </xf>
    <xf numFmtId="0" fontId="16" fillId="0" borderId="15" xfId="0" applyFont="1" applyFill="1" applyBorder="1" applyAlignment="1">
      <alignment horizontal="left" indent="1"/>
    </xf>
    <xf numFmtId="49" fontId="15" fillId="0" borderId="15" xfId="0" applyNumberFormat="1" applyFont="1" applyFill="1" applyBorder="1" applyAlignment="1">
      <alignment horizontal="left" vertical="center" indent="1"/>
    </xf>
    <xf numFmtId="0" fontId="16" fillId="0" borderId="19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left" vertical="center" indent="1"/>
    </xf>
    <xf numFmtId="0" fontId="41" fillId="0" borderId="0" xfId="0" applyFont="1" applyFill="1"/>
    <xf numFmtId="3" fontId="5" fillId="0" borderId="0" xfId="1" applyNumberFormat="1" applyFont="1" applyFill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 vertical="center"/>
    </xf>
    <xf numFmtId="0" fontId="0" fillId="0" borderId="23" xfId="0" applyBorder="1"/>
    <xf numFmtId="49" fontId="10" fillId="0" borderId="15" xfId="0" applyNumberFormat="1" applyFont="1" applyBorder="1" applyAlignment="1">
      <alignment horizontal="left" vertical="center"/>
    </xf>
    <xf numFmtId="3" fontId="7" fillId="0" borderId="15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vertical="center"/>
    </xf>
    <xf numFmtId="0" fontId="0" fillId="0" borderId="15" xfId="0" applyBorder="1"/>
    <xf numFmtId="49" fontId="14" fillId="0" borderId="15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left" vertical="center"/>
    </xf>
    <xf numFmtId="3" fontId="16" fillId="0" borderId="15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5" fillId="0" borderId="4" xfId="0" applyFont="1" applyBorder="1"/>
    <xf numFmtId="3" fontId="12" fillId="0" borderId="23" xfId="0" applyNumberFormat="1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0" fontId="5" fillId="0" borderId="23" xfId="0" applyFont="1" applyBorder="1"/>
    <xf numFmtId="3" fontId="14" fillId="0" borderId="15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7" fillId="0" borderId="23" xfId="0" applyNumberFormat="1" applyFont="1" applyBorder="1" applyAlignment="1">
      <alignment horizontal="left" vertical="center" indent="1"/>
    </xf>
    <xf numFmtId="3" fontId="0" fillId="0" borderId="23" xfId="0" applyNumberFormat="1" applyBorder="1" applyAlignment="1">
      <alignment horizontal="right" vertical="center"/>
    </xf>
    <xf numFmtId="49" fontId="7" fillId="0" borderId="23" xfId="0" quotePrefix="1" applyNumberFormat="1" applyFont="1" applyBorder="1" applyAlignment="1">
      <alignment horizontal="left" vertical="center" indent="2"/>
    </xf>
    <xf numFmtId="4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49" fontId="12" fillId="0" borderId="15" xfId="0" quotePrefix="1" applyNumberFormat="1" applyFont="1" applyBorder="1" applyAlignment="1">
      <alignment horizontal="left" vertical="center"/>
    </xf>
    <xf numFmtId="164" fontId="5" fillId="0" borderId="23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3" fontId="5" fillId="0" borderId="23" xfId="0" quotePrefix="1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/>
    </xf>
    <xf numFmtId="49" fontId="5" fillId="0" borderId="15" xfId="0" quotePrefix="1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horizontal="left" vertical="center"/>
    </xf>
    <xf numFmtId="0" fontId="34" fillId="0" borderId="0" xfId="0" applyFont="1"/>
    <xf numFmtId="3" fontId="35" fillId="0" borderId="4" xfId="0" applyNumberFormat="1" applyFont="1" applyBorder="1" applyAlignment="1">
      <alignment horizontal="right" vertical="center"/>
    </xf>
    <xf numFmtId="3" fontId="34" fillId="0" borderId="4" xfId="0" applyNumberFormat="1" applyFont="1" applyBorder="1" applyAlignment="1">
      <alignment horizontal="right" vertical="center"/>
    </xf>
    <xf numFmtId="0" fontId="34" fillId="0" borderId="4" xfId="0" applyFont="1" applyBorder="1"/>
    <xf numFmtId="49" fontId="5" fillId="0" borderId="0" xfId="0" quotePrefix="1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3" fontId="12" fillId="0" borderId="0" xfId="0" applyNumberFormat="1" applyFont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left" vertical="center"/>
    </xf>
    <xf numFmtId="3" fontId="5" fillId="0" borderId="15" xfId="0" quotePrefix="1" applyNumberFormat="1" applyFont="1" applyBorder="1" applyAlignment="1">
      <alignment horizontal="right" vertical="center"/>
    </xf>
    <xf numFmtId="3" fontId="16" fillId="0" borderId="15" xfId="0" quotePrefix="1" applyNumberFormat="1" applyFont="1" applyBorder="1" applyAlignment="1">
      <alignment horizontal="righ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 indent="1"/>
    </xf>
    <xf numFmtId="49" fontId="15" fillId="0" borderId="23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left" vertical="center" indent="1"/>
    </xf>
    <xf numFmtId="49" fontId="15" fillId="0" borderId="23" xfId="0" applyNumberFormat="1" applyFont="1" applyBorder="1" applyAlignment="1">
      <alignment horizontal="left" vertical="center"/>
    </xf>
    <xf numFmtId="0" fontId="41" fillId="0" borderId="0" xfId="0" applyFont="1"/>
    <xf numFmtId="37" fontId="8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/>
    </xf>
    <xf numFmtId="37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37" fontId="8" fillId="0" borderId="23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right" vertical="center"/>
    </xf>
    <xf numFmtId="49" fontId="7" fillId="0" borderId="4" xfId="0" quotePrefix="1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15" fillId="0" borderId="18" xfId="0" applyNumberFormat="1" applyFont="1" applyBorder="1" applyAlignment="1">
      <alignment horizontal="left" vertical="center" indent="2"/>
    </xf>
    <xf numFmtId="3" fontId="16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49" fontId="15" fillId="0" borderId="18" xfId="0" applyNumberFormat="1" applyFont="1" applyBorder="1" applyAlignment="1">
      <alignment horizontal="left" vertical="center"/>
    </xf>
    <xf numFmtId="3" fontId="16" fillId="0" borderId="0" xfId="0" quotePrefix="1" applyNumberFormat="1" applyFont="1" applyAlignment="1">
      <alignment horizontal="right" vertical="center"/>
    </xf>
    <xf numFmtId="3" fontId="5" fillId="0" borderId="0" xfId="0" quotePrefix="1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49" fontId="37" fillId="0" borderId="0" xfId="0" quotePrefix="1" applyNumberFormat="1" applyFont="1" applyAlignment="1">
      <alignment horizontal="right" vertical="center"/>
    </xf>
    <xf numFmtId="49" fontId="16" fillId="0" borderId="0" xfId="0" quotePrefix="1" applyNumberFormat="1" applyFont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indent="1"/>
    </xf>
    <xf numFmtId="3" fontId="5" fillId="0" borderId="20" xfId="0" applyNumberFormat="1" applyFont="1" applyBorder="1" applyAlignment="1">
      <alignment horizontal="right" vertical="center"/>
    </xf>
    <xf numFmtId="37" fontId="15" fillId="0" borderId="19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16" fillId="0" borderId="19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5" fillId="0" borderId="19" xfId="0" quotePrefix="1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left" vertical="center"/>
    </xf>
    <xf numFmtId="3" fontId="16" fillId="0" borderId="19" xfId="0" quotePrefix="1" applyNumberFormat="1" applyFont="1" applyBorder="1" applyAlignment="1">
      <alignment horizontal="right" vertical="center"/>
    </xf>
    <xf numFmtId="49" fontId="14" fillId="0" borderId="19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49" fontId="5" fillId="0" borderId="20" xfId="0" quotePrefix="1" applyNumberFormat="1" applyFont="1" applyBorder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165" fontId="7" fillId="0" borderId="16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165" fontId="7" fillId="0" borderId="15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6" fontId="7" fillId="0" borderId="19" xfId="0" quotePrefix="1" applyNumberFormat="1" applyFont="1" applyBorder="1" applyAlignment="1">
      <alignment horizontal="left" vertical="center" indent="1"/>
    </xf>
    <xf numFmtId="49" fontId="1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15" fillId="0" borderId="0" xfId="0" quotePrefix="1" applyNumberFormat="1" applyFont="1" applyAlignment="1">
      <alignment horizontal="left" vertical="center" readingOrder="1"/>
    </xf>
    <xf numFmtId="4" fontId="15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horizontal="left" vertical="center" indent="1"/>
    </xf>
    <xf numFmtId="0" fontId="16" fillId="0" borderId="25" xfId="0" applyFont="1" applyBorder="1"/>
    <xf numFmtId="3" fontId="5" fillId="0" borderId="25" xfId="1" applyNumberFormat="1" applyFont="1" applyFill="1" applyBorder="1" applyAlignment="1">
      <alignment horizontal="right" vertical="center"/>
    </xf>
    <xf numFmtId="0" fontId="5" fillId="0" borderId="25" xfId="0" applyFont="1" applyBorder="1"/>
    <xf numFmtId="3" fontId="5" fillId="0" borderId="25" xfId="0" applyNumberFormat="1" applyFont="1" applyBorder="1" applyAlignment="1">
      <alignment horizontal="right" vertical="center"/>
    </xf>
    <xf numFmtId="3" fontId="16" fillId="0" borderId="0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16" fillId="0" borderId="25" xfId="1" applyNumberFormat="1" applyFont="1" applyFill="1" applyBorder="1" applyAlignment="1">
      <alignment horizontal="right" vertical="center"/>
    </xf>
    <xf numFmtId="3" fontId="16" fillId="0" borderId="4" xfId="1" applyNumberFormat="1" applyFont="1" applyFill="1" applyBorder="1" applyAlignment="1">
      <alignment horizontal="right" vertical="center"/>
    </xf>
    <xf numFmtId="3" fontId="16" fillId="0" borderId="23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16" fillId="0" borderId="23" xfId="0" applyNumberFormat="1" applyFont="1" applyBorder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49" fontId="5" fillId="0" borderId="0" xfId="0" quotePrefix="1" applyNumberFormat="1" applyFont="1" applyFill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14" fillId="0" borderId="15" xfId="0" applyNumberFormat="1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4" xfId="0" applyFont="1" applyFill="1" applyBorder="1"/>
    <xf numFmtId="3" fontId="16" fillId="0" borderId="0" xfId="0" applyNumberFormat="1" applyFont="1" applyFill="1" applyAlignment="1">
      <alignment horizontal="left" vertical="center"/>
    </xf>
    <xf numFmtId="3" fontId="16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/>
    <xf numFmtId="3" fontId="5" fillId="0" borderId="23" xfId="0" applyNumberFormat="1" applyFont="1" applyFill="1" applyBorder="1" applyAlignment="1">
      <alignment horizontal="right" vertical="center"/>
    </xf>
    <xf numFmtId="3" fontId="12" fillId="0" borderId="23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left" vertical="center"/>
    </xf>
    <xf numFmtId="0" fontId="5" fillId="0" borderId="23" xfId="0" applyFont="1" applyFill="1" applyBorder="1"/>
    <xf numFmtId="3" fontId="16" fillId="0" borderId="15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/>
    <xf numFmtId="3" fontId="16" fillId="0" borderId="4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horizontal="right" vertical="center"/>
    </xf>
    <xf numFmtId="3" fontId="0" fillId="0" borderId="4" xfId="0" applyNumberFormat="1" applyFill="1" applyBorder="1"/>
    <xf numFmtId="49" fontId="14" fillId="0" borderId="23" xfId="0" applyNumberFormat="1" applyFont="1" applyFill="1" applyBorder="1" applyAlignment="1">
      <alignment horizontal="left" vertical="center"/>
    </xf>
    <xf numFmtId="3" fontId="16" fillId="0" borderId="23" xfId="0" applyNumberFormat="1" applyFont="1" applyFill="1" applyBorder="1" applyAlignment="1">
      <alignment horizontal="right" vertical="center"/>
    </xf>
    <xf numFmtId="0" fontId="0" fillId="0" borderId="23" xfId="0" applyFill="1" applyBorder="1"/>
    <xf numFmtId="49" fontId="37" fillId="0" borderId="0" xfId="0" quotePrefix="1" applyNumberFormat="1" applyFont="1" applyFill="1" applyAlignment="1">
      <alignment horizontal="right" vertical="center"/>
    </xf>
    <xf numFmtId="49" fontId="5" fillId="0" borderId="25" xfId="0" quotePrefix="1" applyNumberFormat="1" applyFont="1" applyBorder="1" applyAlignment="1">
      <alignment horizontal="left" vertical="center"/>
    </xf>
    <xf numFmtId="4" fontId="0" fillId="0" borderId="0" xfId="0" applyNumberFormat="1" applyFill="1" applyAlignment="1">
      <alignment horizontal="right" vertical="center"/>
    </xf>
    <xf numFmtId="3" fontId="5" fillId="0" borderId="25" xfId="0" quotePrefix="1" applyNumberFormat="1" applyFont="1" applyBorder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0" fontId="5" fillId="0" borderId="15" xfId="0" applyFont="1" applyFill="1" applyBorder="1"/>
    <xf numFmtId="4" fontId="5" fillId="0" borderId="0" xfId="0" applyNumberFormat="1" applyFont="1" applyFill="1" applyAlignment="1">
      <alignment horizontal="right" vertical="center"/>
    </xf>
    <xf numFmtId="4" fontId="16" fillId="0" borderId="23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vertical="center"/>
    </xf>
    <xf numFmtId="4" fontId="16" fillId="0" borderId="0" xfId="0" applyNumberFormat="1" applyFont="1" applyFill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9" fontId="14" fillId="0" borderId="4" xfId="0" applyNumberFormat="1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Alignment="1">
      <alignment vertical="center"/>
    </xf>
    <xf numFmtId="49" fontId="5" fillId="0" borderId="4" xfId="0" quotePrefix="1" applyNumberFormat="1" applyFont="1" applyBorder="1" applyAlignment="1">
      <alignment horizontal="left" vertical="center"/>
    </xf>
    <xf numFmtId="3" fontId="5" fillId="0" borderId="4" xfId="0" quotePrefix="1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16" fillId="0" borderId="0" xfId="0" applyNumberFormat="1" applyFont="1"/>
    <xf numFmtId="3" fontId="7" fillId="0" borderId="0" xfId="0" applyNumberFormat="1" applyFon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left" vertical="center" indent="1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5" fillId="0" borderId="25" xfId="0" quotePrefix="1" applyNumberFormat="1" applyFont="1" applyBorder="1" applyAlignment="1">
      <alignment horizontal="left" vertical="center" indent="1"/>
    </xf>
    <xf numFmtId="49" fontId="5" fillId="0" borderId="25" xfId="0" applyNumberFormat="1" applyFont="1" applyBorder="1" applyAlignment="1">
      <alignment horizontal="left" vertical="center"/>
    </xf>
    <xf numFmtId="3" fontId="5" fillId="0" borderId="19" xfId="0" applyNumberFormat="1" applyFont="1" applyBorder="1" applyAlignment="1">
      <alignment horizontal="right" vertical="center" justifyLastLine="1"/>
    </xf>
    <xf numFmtId="49" fontId="5" fillId="0" borderId="25" xfId="0" quotePrefix="1" applyNumberFormat="1" applyFont="1" applyBorder="1" applyAlignment="1">
      <alignment horizontal="left" vertical="center" indent="2"/>
    </xf>
    <xf numFmtId="3" fontId="5" fillId="0" borderId="19" xfId="0" applyNumberFormat="1" applyFont="1" applyBorder="1" applyAlignment="1">
      <alignment vertical="center" justifyLastLine="1"/>
    </xf>
    <xf numFmtId="3" fontId="16" fillId="0" borderId="25" xfId="0" applyNumberFormat="1" applyFont="1" applyBorder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49" fontId="5" fillId="0" borderId="0" xfId="46" applyNumberFormat="1" applyFont="1" applyAlignment="1">
      <alignment horizontal="center" vertical="center"/>
    </xf>
    <xf numFmtId="49" fontId="5" fillId="0" borderId="23" xfId="46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justifyLastLine="1"/>
    </xf>
    <xf numFmtId="3" fontId="16" fillId="0" borderId="16" xfId="0" applyNumberFormat="1" applyFont="1" applyBorder="1"/>
    <xf numFmtId="49" fontId="7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37" fontId="8" fillId="0" borderId="19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7" fillId="0" borderId="0" xfId="0" applyNumberFormat="1" applyFont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 indent="2"/>
    </xf>
    <xf numFmtId="3" fontId="5" fillId="0" borderId="24" xfId="0" quotePrefix="1" applyNumberFormat="1" applyFont="1" applyBorder="1" applyAlignment="1">
      <alignment horizontal="right" vertical="center"/>
    </xf>
    <xf numFmtId="37" fontId="5" fillId="0" borderId="0" xfId="0" applyNumberFormat="1" applyFont="1" applyAlignment="1">
      <alignment vertical="center"/>
    </xf>
    <xf numFmtId="37" fontId="38" fillId="0" borderId="0" xfId="0" applyNumberFormat="1" applyFont="1" applyAlignment="1">
      <alignment vertical="center"/>
    </xf>
    <xf numFmtId="37" fontId="42" fillId="0" borderId="0" xfId="0" applyNumberFormat="1" applyFont="1" applyAlignment="1">
      <alignment vertical="center"/>
    </xf>
    <xf numFmtId="49" fontId="5" fillId="0" borderId="21" xfId="0" applyNumberFormat="1" applyFont="1" applyBorder="1" applyAlignment="1">
      <alignment horizontal="left" vertical="center" indent="1"/>
    </xf>
    <xf numFmtId="49" fontId="8" fillId="0" borderId="18" xfId="0" applyNumberFormat="1" applyFont="1" applyBorder="1" applyAlignment="1">
      <alignment horizontal="center" vertical="center"/>
    </xf>
    <xf numFmtId="46" fontId="7" fillId="0" borderId="19" xfId="0" quotePrefix="1" applyNumberFormat="1" applyFont="1" applyBorder="1" applyAlignment="1">
      <alignment horizontal="left" vertical="center" indent="2"/>
    </xf>
    <xf numFmtId="4" fontId="0" fillId="0" borderId="19" xfId="0" applyNumberFormat="1" applyBorder="1" applyAlignment="1">
      <alignment vertical="center"/>
    </xf>
    <xf numFmtId="0" fontId="5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15" xfId="0" applyNumberForma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46" applyNumberFormat="1" applyFont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0" fillId="0" borderId="19" xfId="0" applyNumberForma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8" fillId="0" borderId="4" xfId="0" quotePrefix="1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4" xfId="0" quotePrefix="1" applyNumberFormat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 indent="1"/>
    </xf>
    <xf numFmtId="0" fontId="5" fillId="0" borderId="0" xfId="47" applyFont="1"/>
    <xf numFmtId="0" fontId="45" fillId="0" borderId="0" xfId="48" applyFont="1"/>
    <xf numFmtId="0" fontId="45" fillId="0" borderId="0" xfId="47" applyFont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02000000}"/>
    <cellStyle name="Normal 3" xfId="43" xr:uid="{FCD0913F-47DC-4B38-8DAA-89184220D17E}"/>
    <cellStyle name="Normal 3 2" xfId="45" xr:uid="{AF4C8467-26B0-43E6-B64D-20FC85131F2C}"/>
    <cellStyle name="Normal 3 3" xfId="46" xr:uid="{71ECC096-38FD-41AC-ACB8-1F184D3D807A}"/>
    <cellStyle name="Normal 4" xfId="47" xr:uid="{0A4172A1-21CB-4243-9FE4-7DC70EAAC169}"/>
    <cellStyle name="Normal 5" xfId="48" xr:uid="{4C56A1C4-3511-4DD4-A051-89755FDB6777}"/>
    <cellStyle name="Note 2" xfId="44" xr:uid="{CE87748D-E259-4D20-9538-120C5EEE3FAC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4AF545B8-48D5-47A3-928D-A1A7C9661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66264</xdr:rowOff>
        </xdr:from>
        <xdr:to>
          <xdr:col>1</xdr:col>
          <xdr:colOff>304800</xdr:colOff>
          <xdr:row>13</xdr:row>
          <xdr:rowOff>39760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5AF1F6E-188B-4FD7-992C-62941EA45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C721-F082-4B83-A469-E6EBC15ECD80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20"/>
  </cols>
  <sheetData>
    <row r="6" spans="1:2" ht="10.9" customHeight="1" x14ac:dyDescent="0.2"/>
    <row r="7" spans="1:2" ht="11.45" customHeight="1" x14ac:dyDescent="0.2">
      <c r="A7" s="421" t="s">
        <v>167</v>
      </c>
      <c r="B7" s="422"/>
    </row>
    <row r="8" spans="1:2" ht="11.25" customHeight="1" x14ac:dyDescent="0.2">
      <c r="A8" s="420" t="s">
        <v>168</v>
      </c>
    </row>
    <row r="15" spans="1:2" ht="11.25" customHeight="1" x14ac:dyDescent="0.2">
      <c r="A15" s="420" t="s">
        <v>169</v>
      </c>
    </row>
    <row r="21" spans="1:2" ht="11.25" customHeight="1" x14ac:dyDescent="0.2">
      <c r="A21" s="422"/>
      <c r="B21" s="422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66675</xdr:rowOff>
              </from>
              <to>
                <xdr:col>1</xdr:col>
                <xdr:colOff>304800</xdr:colOff>
                <xdr:row>13</xdr:row>
                <xdr:rowOff>38100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FB65E-C4C2-4D9E-8A52-885DEDDD641D}">
  <dimension ref="A1:O25"/>
  <sheetViews>
    <sheetView zoomScaleNormal="100" zoomScaleSheetLayoutView="115" workbookViewId="0">
      <selection sqref="A1:M1"/>
    </sheetView>
  </sheetViews>
  <sheetFormatPr defaultColWidth="9.33203125" defaultRowHeight="11.25" customHeight="1" x14ac:dyDescent="0.2"/>
  <cols>
    <col min="1" max="1" width="20.83203125" style="32" customWidth="1"/>
    <col min="2" max="2" width="1.83203125" style="32" customWidth="1"/>
    <col min="3" max="3" width="12.83203125" style="32" customWidth="1"/>
    <col min="4" max="4" width="1.83203125" style="32" customWidth="1"/>
    <col min="5" max="5" width="12.83203125" style="32" customWidth="1"/>
    <col min="6" max="6" width="1.83203125" style="32" customWidth="1"/>
    <col min="7" max="7" width="10.83203125" style="32" customWidth="1"/>
    <col min="8" max="8" width="1.83203125" style="32" customWidth="1"/>
    <col min="9" max="9" width="10.83203125" style="32" customWidth="1"/>
    <col min="10" max="10" width="1.83203125" style="32" customWidth="1"/>
    <col min="11" max="11" width="10.83203125" style="32" customWidth="1"/>
    <col min="12" max="12" width="1.83203125" style="32" customWidth="1"/>
    <col min="13" max="13" width="10.83203125" style="32" customWidth="1"/>
    <col min="14" max="16384" width="9.33203125" style="32"/>
  </cols>
  <sheetData>
    <row r="1" spans="1:13" ht="11.25" customHeight="1" x14ac:dyDescent="0.2">
      <c r="A1" s="379" t="s">
        <v>145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11.25" customHeight="1" x14ac:dyDescent="0.2">
      <c r="A2" s="415" t="s">
        <v>146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3" ht="11.25" customHeight="1" x14ac:dyDescent="0.2">
      <c r="A3" s="415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1.25" customHeight="1" x14ac:dyDescent="0.2">
      <c r="A4" s="415" t="s">
        <v>33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</row>
    <row r="5" spans="1:13" ht="11.25" customHeight="1" x14ac:dyDescent="0.2">
      <c r="A5" s="417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spans="1:13" ht="11.25" customHeight="1" x14ac:dyDescent="0.2">
      <c r="A6" s="256"/>
      <c r="B6" s="256"/>
      <c r="C6" s="404" t="s">
        <v>147</v>
      </c>
      <c r="D6" s="404"/>
      <c r="E6" s="404"/>
      <c r="F6" s="404"/>
      <c r="G6" s="404"/>
      <c r="H6" s="257"/>
      <c r="I6" s="257"/>
      <c r="J6" s="256"/>
      <c r="K6" s="258"/>
      <c r="L6" s="258"/>
      <c r="M6" s="258"/>
    </row>
    <row r="7" spans="1:13" ht="11.25" customHeight="1" x14ac:dyDescent="0.2">
      <c r="A7" s="259" t="s">
        <v>35</v>
      </c>
      <c r="B7" s="259"/>
      <c r="C7" s="259" t="s">
        <v>148</v>
      </c>
      <c r="D7" s="259"/>
      <c r="E7" s="259" t="s">
        <v>149</v>
      </c>
      <c r="F7" s="259"/>
      <c r="G7" s="150" t="s">
        <v>150</v>
      </c>
      <c r="H7" s="150"/>
      <c r="I7" s="150" t="s">
        <v>151</v>
      </c>
      <c r="J7" s="260"/>
      <c r="K7" s="261" t="s">
        <v>152</v>
      </c>
      <c r="L7" s="260"/>
      <c r="M7" s="261" t="s">
        <v>153</v>
      </c>
    </row>
    <row r="8" spans="1:13" ht="11.25" customHeight="1" x14ac:dyDescent="0.2">
      <c r="A8" s="262" t="s">
        <v>39</v>
      </c>
      <c r="B8" s="263"/>
      <c r="C8" s="263"/>
      <c r="D8" s="263"/>
      <c r="E8" s="42"/>
      <c r="F8" s="264"/>
      <c r="G8" s="42"/>
      <c r="H8" s="42"/>
      <c r="I8" s="38"/>
      <c r="J8" s="42"/>
      <c r="K8" s="42"/>
      <c r="L8" s="42"/>
      <c r="M8" s="42"/>
    </row>
    <row r="9" spans="1:13" ht="11.25" customHeight="1" x14ac:dyDescent="0.2">
      <c r="A9" s="265" t="s">
        <v>44</v>
      </c>
      <c r="B9" s="132"/>
      <c r="C9" s="274">
        <v>8050</v>
      </c>
      <c r="D9" s="132"/>
      <c r="E9" s="274">
        <v>86800</v>
      </c>
      <c r="F9" s="132"/>
      <c r="G9" s="275">
        <f t="shared" ref="G9:G11" si="0">C9+E9</f>
        <v>94850</v>
      </c>
      <c r="H9" s="132"/>
      <c r="I9" s="275">
        <v>128875</v>
      </c>
      <c r="J9" s="132"/>
      <c r="K9" s="133">
        <v>21300</v>
      </c>
      <c r="L9" s="132"/>
      <c r="M9" s="134">
        <f t="shared" ref="M9:M14" si="1">G9+I9+K9</f>
        <v>245025</v>
      </c>
    </row>
    <row r="10" spans="1:13" ht="11.25" customHeight="1" x14ac:dyDescent="0.2">
      <c r="A10" s="265" t="s">
        <v>45</v>
      </c>
      <c r="B10" s="266"/>
      <c r="C10" s="272">
        <v>8050</v>
      </c>
      <c r="D10" s="266"/>
      <c r="E10" s="272">
        <v>75000</v>
      </c>
      <c r="F10" s="266"/>
      <c r="G10" s="267">
        <f t="shared" si="0"/>
        <v>83050</v>
      </c>
      <c r="H10" s="266"/>
      <c r="I10" s="267">
        <v>135825</v>
      </c>
      <c r="J10" s="266"/>
      <c r="K10" s="269">
        <v>17550</v>
      </c>
      <c r="L10" s="266"/>
      <c r="M10" s="134">
        <f t="shared" si="1"/>
        <v>236425</v>
      </c>
    </row>
    <row r="11" spans="1:13" ht="11.25" customHeight="1" x14ac:dyDescent="0.2">
      <c r="A11" s="265" t="s">
        <v>46</v>
      </c>
      <c r="B11" s="266"/>
      <c r="C11" s="267">
        <v>7775</v>
      </c>
      <c r="D11" s="268"/>
      <c r="E11" s="267">
        <v>62175</v>
      </c>
      <c r="F11" s="268"/>
      <c r="G11" s="267">
        <f t="shared" si="0"/>
        <v>69950</v>
      </c>
      <c r="H11" s="268"/>
      <c r="I11" s="267">
        <v>123575</v>
      </c>
      <c r="J11" s="268"/>
      <c r="K11" s="269">
        <v>12225</v>
      </c>
      <c r="L11" s="268"/>
      <c r="M11" s="134">
        <f t="shared" si="1"/>
        <v>205750</v>
      </c>
    </row>
    <row r="12" spans="1:13" ht="11.25" customHeight="1" x14ac:dyDescent="0.2">
      <c r="A12" s="265" t="s">
        <v>154</v>
      </c>
      <c r="B12" s="266"/>
      <c r="C12" s="272">
        <v>7250</v>
      </c>
      <c r="D12" s="266"/>
      <c r="E12" s="272">
        <v>49200</v>
      </c>
      <c r="F12" s="266"/>
      <c r="G12" s="267">
        <f>C12+E12</f>
        <v>56450</v>
      </c>
      <c r="H12" s="266"/>
      <c r="I12" s="267">
        <v>130550</v>
      </c>
      <c r="J12" s="266"/>
      <c r="K12" s="269">
        <v>9800</v>
      </c>
      <c r="L12" s="266"/>
      <c r="M12" s="134">
        <f t="shared" si="1"/>
        <v>196800</v>
      </c>
    </row>
    <row r="13" spans="1:13" ht="11.25" customHeight="1" x14ac:dyDescent="0.2">
      <c r="A13" s="265" t="s">
        <v>48</v>
      </c>
      <c r="B13" s="266"/>
      <c r="C13" s="272">
        <v>6775</v>
      </c>
      <c r="D13" s="266"/>
      <c r="E13" s="272">
        <v>38275</v>
      </c>
      <c r="F13" s="266"/>
      <c r="G13" s="267">
        <f>C13+E13</f>
        <v>45050</v>
      </c>
      <c r="H13" s="266"/>
      <c r="I13" s="267">
        <v>108025</v>
      </c>
      <c r="J13" s="266"/>
      <c r="K13" s="269">
        <v>4075</v>
      </c>
      <c r="L13" s="266"/>
      <c r="M13" s="134">
        <f t="shared" si="1"/>
        <v>157150</v>
      </c>
    </row>
    <row r="14" spans="1:13" ht="11.25" customHeight="1" x14ac:dyDescent="0.2">
      <c r="A14" s="265" t="s">
        <v>49</v>
      </c>
      <c r="B14" s="43"/>
      <c r="C14" s="270">
        <v>6575</v>
      </c>
      <c r="E14" s="270">
        <v>32275</v>
      </c>
      <c r="G14" s="64">
        <f>C14+E14</f>
        <v>38850</v>
      </c>
      <c r="I14" s="64">
        <v>158825</v>
      </c>
      <c r="K14" s="37">
        <v>1650</v>
      </c>
      <c r="M14" s="134">
        <f t="shared" si="1"/>
        <v>199325</v>
      </c>
    </row>
    <row r="15" spans="1:13" ht="11.25" customHeight="1" x14ac:dyDescent="0.2">
      <c r="A15" s="262" t="s">
        <v>51</v>
      </c>
      <c r="B15" s="43"/>
      <c r="C15" s="263"/>
      <c r="D15" s="43"/>
      <c r="E15" s="273"/>
      <c r="F15" s="43"/>
      <c r="G15" s="273"/>
      <c r="H15" s="273"/>
      <c r="I15" s="271"/>
      <c r="J15" s="43"/>
      <c r="K15" s="38"/>
      <c r="L15" s="43"/>
      <c r="M15" s="42"/>
    </row>
    <row r="16" spans="1:13" ht="11.25" customHeight="1" x14ac:dyDescent="0.2">
      <c r="A16" s="265" t="s">
        <v>7</v>
      </c>
      <c r="B16" s="132"/>
      <c r="C16" s="134">
        <v>5400</v>
      </c>
      <c r="D16" s="132"/>
      <c r="E16" s="274">
        <v>27750</v>
      </c>
      <c r="F16" s="132"/>
      <c r="G16" s="274">
        <f t="shared" ref="G16:G21" si="2">C16+E16</f>
        <v>33150</v>
      </c>
      <c r="H16" s="132"/>
      <c r="I16" s="275">
        <v>120350</v>
      </c>
      <c r="J16" s="132"/>
      <c r="K16" s="134">
        <v>1350</v>
      </c>
      <c r="L16" s="132"/>
      <c r="M16" s="276">
        <f t="shared" ref="M16:M21" si="3">G16+I16+K16</f>
        <v>154850</v>
      </c>
    </row>
    <row r="17" spans="1:15" ht="11.25" customHeight="1" x14ac:dyDescent="0.2">
      <c r="A17" s="200" t="s">
        <v>8</v>
      </c>
      <c r="B17" s="266"/>
      <c r="C17" s="267">
        <v>4825</v>
      </c>
      <c r="D17" s="167"/>
      <c r="E17" s="275">
        <v>23500</v>
      </c>
      <c r="F17" s="167"/>
      <c r="G17" s="275">
        <f t="shared" si="2"/>
        <v>28325</v>
      </c>
      <c r="H17" s="167"/>
      <c r="I17" s="275">
        <v>115050</v>
      </c>
      <c r="J17" s="167"/>
      <c r="K17" s="133">
        <v>525</v>
      </c>
      <c r="L17" s="167"/>
      <c r="M17" s="269">
        <f t="shared" si="3"/>
        <v>143900</v>
      </c>
    </row>
    <row r="18" spans="1:15" ht="11.25" customHeight="1" x14ac:dyDescent="0.2">
      <c r="A18" s="200" t="s">
        <v>40</v>
      </c>
      <c r="B18" s="266"/>
      <c r="C18" s="267">
        <v>4425</v>
      </c>
      <c r="D18" s="167"/>
      <c r="E18" s="275">
        <v>20925</v>
      </c>
      <c r="F18" s="167"/>
      <c r="G18" s="275">
        <f t="shared" si="2"/>
        <v>25350</v>
      </c>
      <c r="H18" s="167"/>
      <c r="I18" s="275">
        <v>114100</v>
      </c>
      <c r="J18" s="167"/>
      <c r="K18" s="133">
        <v>500</v>
      </c>
      <c r="L18" s="167"/>
      <c r="M18" s="269">
        <f t="shared" si="3"/>
        <v>139950</v>
      </c>
    </row>
    <row r="19" spans="1:15" ht="11.25" customHeight="1" x14ac:dyDescent="0.2">
      <c r="A19" s="200" t="s">
        <v>41</v>
      </c>
      <c r="B19" s="266"/>
      <c r="C19" s="267">
        <v>3700</v>
      </c>
      <c r="D19" s="167"/>
      <c r="E19" s="275">
        <v>15900</v>
      </c>
      <c r="F19" s="167"/>
      <c r="G19" s="275">
        <f t="shared" si="2"/>
        <v>19600</v>
      </c>
      <c r="H19" s="167"/>
      <c r="I19" s="275">
        <v>75375</v>
      </c>
      <c r="J19" s="167"/>
      <c r="K19" s="133">
        <v>375</v>
      </c>
      <c r="L19" s="167"/>
      <c r="M19" s="269">
        <f t="shared" si="3"/>
        <v>95350</v>
      </c>
    </row>
    <row r="20" spans="1:15" ht="11.25" customHeight="1" x14ac:dyDescent="0.2">
      <c r="A20" s="265" t="s">
        <v>42</v>
      </c>
      <c r="B20" s="304"/>
      <c r="C20" s="267">
        <v>1800</v>
      </c>
      <c r="D20" s="304"/>
      <c r="E20" s="275">
        <v>8875</v>
      </c>
      <c r="F20" s="304"/>
      <c r="G20" s="306">
        <f t="shared" si="2"/>
        <v>10675</v>
      </c>
      <c r="H20" s="304"/>
      <c r="I20" s="275">
        <v>72875</v>
      </c>
      <c r="J20" s="304"/>
      <c r="K20" s="133">
        <v>25</v>
      </c>
      <c r="L20" s="304"/>
      <c r="M20" s="306">
        <f t="shared" si="3"/>
        <v>83575</v>
      </c>
    </row>
    <row r="21" spans="1:15" ht="11.25" customHeight="1" x14ac:dyDescent="0.2">
      <c r="A21" s="265" t="s">
        <v>43</v>
      </c>
      <c r="B21" s="317"/>
      <c r="C21" s="271">
        <v>1650</v>
      </c>
      <c r="D21" s="317"/>
      <c r="E21" s="64">
        <v>6075</v>
      </c>
      <c r="F21" s="317"/>
      <c r="G21" s="318">
        <f t="shared" si="2"/>
        <v>7725</v>
      </c>
      <c r="H21" s="317"/>
      <c r="I21" s="64">
        <v>75050</v>
      </c>
      <c r="J21" s="317"/>
      <c r="K21" s="319">
        <v>25</v>
      </c>
      <c r="L21" s="317"/>
      <c r="M21" s="318">
        <f t="shared" si="3"/>
        <v>82800</v>
      </c>
      <c r="O21" s="320"/>
    </row>
    <row r="22" spans="1:15" ht="11.25" customHeight="1" x14ac:dyDescent="0.2">
      <c r="A22" s="265" t="s">
        <v>44</v>
      </c>
      <c r="B22" s="265"/>
      <c r="C22" s="267">
        <v>1300</v>
      </c>
      <c r="D22" s="304"/>
      <c r="E22" s="267">
        <v>3950</v>
      </c>
      <c r="F22" s="304"/>
      <c r="G22" s="306">
        <f t="shared" ref="G22" si="4">C22+E22</f>
        <v>5250</v>
      </c>
      <c r="H22" s="304"/>
      <c r="I22" s="267">
        <v>64450</v>
      </c>
      <c r="J22" s="304"/>
      <c r="K22" s="269">
        <v>25</v>
      </c>
      <c r="L22" s="304"/>
      <c r="M22" s="306">
        <v>69725</v>
      </c>
    </row>
    <row r="23" spans="1:15" ht="11.25" customHeight="1" x14ac:dyDescent="0.2">
      <c r="A23" s="419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</row>
    <row r="24" spans="1:15" s="277" customFormat="1" ht="12.6" customHeight="1" x14ac:dyDescent="0.2">
      <c r="A24" s="414" t="s">
        <v>155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</row>
    <row r="25" spans="1:15" ht="11.25" customHeight="1" x14ac:dyDescent="0.2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</sheetData>
  <mergeCells count="8">
    <mergeCell ref="A24:M24"/>
    <mergeCell ref="A1:M1"/>
    <mergeCell ref="A2:M2"/>
    <mergeCell ref="A3:M3"/>
    <mergeCell ref="A4:M4"/>
    <mergeCell ref="A5:M5"/>
    <mergeCell ref="C6:G6"/>
    <mergeCell ref="A23:M23"/>
  </mergeCells>
  <printOptions horizontalCentered="1"/>
  <pageMargins left="0.5" right="0.5" top="0.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4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46.83203125" style="1" customWidth="1"/>
    <col min="2" max="2" width="1.83203125" style="1" customWidth="1"/>
    <col min="3" max="3" width="12.83203125" style="1" customWidth="1"/>
    <col min="4" max="4" width="1.83203125" style="1" customWidth="1"/>
    <col min="5" max="5" width="9.6640625" style="1" customWidth="1"/>
    <col min="6" max="6" width="1.83203125" style="1" customWidth="1"/>
    <col min="7" max="7" width="9.6640625" style="1" customWidth="1"/>
    <col min="8" max="8" width="1.6640625" style="7" customWidth="1"/>
    <col min="9" max="9" width="10.6640625" style="7" customWidth="1"/>
    <col min="10" max="16384" width="9.33203125" style="7"/>
  </cols>
  <sheetData>
    <row r="1" spans="1:10" ht="11.25" customHeight="1" x14ac:dyDescent="0.2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10" ht="11.25" customHeight="1" x14ac:dyDescent="0.2">
      <c r="A2" s="366" t="s">
        <v>1</v>
      </c>
      <c r="B2" s="366"/>
      <c r="C2" s="366"/>
      <c r="D2" s="366"/>
      <c r="E2" s="366"/>
      <c r="F2" s="366"/>
      <c r="G2" s="366"/>
      <c r="H2" s="366"/>
      <c r="I2" s="366"/>
    </row>
    <row r="3" spans="1:10" ht="11.25" customHeight="1" x14ac:dyDescent="0.2">
      <c r="A3" s="366"/>
      <c r="B3" s="366"/>
      <c r="C3" s="366"/>
      <c r="D3" s="366"/>
      <c r="E3" s="366"/>
      <c r="F3" s="366"/>
      <c r="G3" s="366"/>
      <c r="H3" s="366"/>
      <c r="I3" s="366"/>
    </row>
    <row r="4" spans="1:10" ht="11.25" customHeight="1" x14ac:dyDescent="0.2">
      <c r="A4" s="366" t="s">
        <v>2</v>
      </c>
      <c r="B4" s="366"/>
      <c r="C4" s="366"/>
      <c r="D4" s="366"/>
      <c r="E4" s="366"/>
      <c r="F4" s="366"/>
      <c r="G4" s="366"/>
      <c r="H4" s="366"/>
      <c r="I4" s="366"/>
    </row>
    <row r="5" spans="1:10" ht="11.25" customHeight="1" x14ac:dyDescent="0.2">
      <c r="A5" s="364"/>
      <c r="B5" s="364"/>
      <c r="C5" s="365"/>
      <c r="D5" s="364"/>
      <c r="E5" s="364"/>
      <c r="F5" s="364"/>
      <c r="G5" s="364"/>
      <c r="H5" s="364"/>
      <c r="I5" s="364"/>
    </row>
    <row r="6" spans="1:10" ht="11.25" customHeight="1" x14ac:dyDescent="0.2">
      <c r="A6" s="84"/>
      <c r="B6" s="84"/>
      <c r="C6" s="54" t="s">
        <v>3</v>
      </c>
      <c r="D6" s="54"/>
      <c r="E6" s="369" t="s">
        <v>4</v>
      </c>
      <c r="F6" s="369"/>
      <c r="G6" s="369"/>
      <c r="H6" s="369"/>
      <c r="I6" s="369"/>
    </row>
    <row r="7" spans="1:10" ht="11.25" customHeight="1" x14ac:dyDescent="0.2">
      <c r="B7" s="2"/>
      <c r="C7" s="18" t="s">
        <v>144</v>
      </c>
      <c r="D7" s="18"/>
      <c r="E7" s="80"/>
      <c r="F7" s="80"/>
      <c r="G7" s="80"/>
      <c r="H7" s="11"/>
      <c r="I7" s="53" t="s">
        <v>5</v>
      </c>
    </row>
    <row r="8" spans="1:10" ht="11.25" customHeight="1" x14ac:dyDescent="0.2">
      <c r="A8" s="85"/>
      <c r="B8" s="86"/>
      <c r="C8" s="87" t="s">
        <v>6</v>
      </c>
      <c r="D8" s="87"/>
      <c r="E8" s="151" t="s">
        <v>43</v>
      </c>
      <c r="F8" s="87"/>
      <c r="G8" s="151" t="s">
        <v>44</v>
      </c>
      <c r="H8" s="88"/>
      <c r="I8" s="152" t="s">
        <v>166</v>
      </c>
    </row>
    <row r="9" spans="1:10" ht="11.25" customHeight="1" x14ac:dyDescent="0.2">
      <c r="A9" s="89" t="s">
        <v>9</v>
      </c>
      <c r="B9" s="4"/>
      <c r="C9" s="4"/>
      <c r="D9" s="4"/>
      <c r="E9" s="52"/>
      <c r="F9" s="5"/>
      <c r="G9" s="52"/>
      <c r="H9" s="19"/>
      <c r="I9" s="43"/>
    </row>
    <row r="10" spans="1:10" ht="11.25" customHeight="1" x14ac:dyDescent="0.2">
      <c r="A10" s="90" t="s">
        <v>10</v>
      </c>
      <c r="B10" s="6"/>
      <c r="C10" s="133">
        <v>704000</v>
      </c>
      <c r="D10" s="153"/>
      <c r="E10" s="172">
        <v>65900</v>
      </c>
      <c r="F10" s="153" t="s">
        <v>159</v>
      </c>
      <c r="G10" s="172">
        <v>72700</v>
      </c>
      <c r="H10" s="154"/>
      <c r="I10" s="325">
        <v>456000</v>
      </c>
    </row>
    <row r="11" spans="1:10" ht="11.25" customHeight="1" x14ac:dyDescent="0.2">
      <c r="A11" s="90" t="s">
        <v>11</v>
      </c>
      <c r="B11" s="52"/>
      <c r="C11" s="60">
        <v>688000</v>
      </c>
      <c r="D11" s="155"/>
      <c r="E11" s="282">
        <v>64400</v>
      </c>
      <c r="F11" s="157" t="s">
        <v>159</v>
      </c>
      <c r="G11" s="172">
        <v>71100</v>
      </c>
      <c r="H11" s="158"/>
      <c r="I11" s="156">
        <v>446000</v>
      </c>
    </row>
    <row r="12" spans="1:10" ht="11.25" customHeight="1" x14ac:dyDescent="0.2">
      <c r="A12" s="91" t="s">
        <v>12</v>
      </c>
      <c r="B12" s="28"/>
      <c r="C12" s="61">
        <v>216000</v>
      </c>
      <c r="D12" s="283"/>
      <c r="E12" s="284">
        <v>18000</v>
      </c>
      <c r="F12" s="283"/>
      <c r="G12" s="284">
        <v>18000</v>
      </c>
      <c r="H12" s="279"/>
      <c r="I12" s="61">
        <v>126000</v>
      </c>
    </row>
    <row r="13" spans="1:10" ht="11.25" customHeight="1" x14ac:dyDescent="0.2">
      <c r="A13" s="27" t="s">
        <v>13</v>
      </c>
      <c r="B13" s="28"/>
      <c r="C13" s="284">
        <v>904000</v>
      </c>
      <c r="D13" s="291"/>
      <c r="E13" s="284">
        <v>100000</v>
      </c>
      <c r="F13" s="307"/>
      <c r="G13" s="284">
        <v>66000</v>
      </c>
      <c r="H13" s="308"/>
      <c r="I13" s="61">
        <v>531000</v>
      </c>
      <c r="J13" s="142"/>
    </row>
    <row r="14" spans="1:10" ht="11.25" customHeight="1" x14ac:dyDescent="0.2">
      <c r="A14" s="92" t="s">
        <v>14</v>
      </c>
      <c r="B14" s="29"/>
      <c r="C14" s="285"/>
      <c r="D14" s="286"/>
      <c r="E14" s="287"/>
      <c r="F14" s="287"/>
      <c r="G14" s="287"/>
      <c r="H14" s="288"/>
      <c r="I14" s="67"/>
    </row>
    <row r="15" spans="1:10" ht="11.25" customHeight="1" x14ac:dyDescent="0.2">
      <c r="A15" s="91" t="s">
        <v>15</v>
      </c>
      <c r="B15" s="93"/>
      <c r="C15" s="289">
        <v>13400</v>
      </c>
      <c r="D15" s="290"/>
      <c r="E15" s="289">
        <v>279</v>
      </c>
      <c r="F15" s="291"/>
      <c r="G15" s="289">
        <v>116</v>
      </c>
      <c r="H15" s="292"/>
      <c r="I15" s="289">
        <v>4670</v>
      </c>
    </row>
    <row r="16" spans="1:10" ht="11.25" customHeight="1" x14ac:dyDescent="0.2">
      <c r="A16" s="91" t="s">
        <v>17</v>
      </c>
      <c r="B16" s="93"/>
      <c r="C16" s="293">
        <v>702000</v>
      </c>
      <c r="D16" s="294"/>
      <c r="E16" s="293">
        <v>82600</v>
      </c>
      <c r="F16" s="295"/>
      <c r="G16" s="293">
        <v>48300</v>
      </c>
      <c r="H16" s="296"/>
      <c r="I16" s="293">
        <v>411000</v>
      </c>
    </row>
    <row r="17" spans="1:9" ht="11.25" customHeight="1" x14ac:dyDescent="0.2">
      <c r="A17" s="27" t="s">
        <v>18</v>
      </c>
      <c r="B17" s="33"/>
      <c r="C17" s="285"/>
      <c r="D17" s="297"/>
      <c r="E17" s="287"/>
      <c r="F17" s="298"/>
      <c r="G17" s="287"/>
      <c r="H17" s="299"/>
      <c r="I17" s="67"/>
    </row>
    <row r="18" spans="1:9" ht="11.25" customHeight="1" x14ac:dyDescent="0.2">
      <c r="A18" s="91" t="s">
        <v>15</v>
      </c>
      <c r="B18" s="30"/>
      <c r="C18" s="289">
        <v>644000</v>
      </c>
      <c r="D18" s="300"/>
      <c r="E18" s="301">
        <v>10700</v>
      </c>
      <c r="F18" s="298"/>
      <c r="G18" s="134">
        <v>110000</v>
      </c>
      <c r="H18" s="302"/>
      <c r="I18" s="301">
        <v>157000</v>
      </c>
    </row>
    <row r="19" spans="1:9" ht="11.25" customHeight="1" x14ac:dyDescent="0.2">
      <c r="A19" s="91" t="s">
        <v>17</v>
      </c>
      <c r="B19" s="28"/>
      <c r="C19" s="284">
        <v>13200</v>
      </c>
      <c r="D19" s="279"/>
      <c r="E19" s="284">
        <v>238</v>
      </c>
      <c r="F19" s="293"/>
      <c r="G19" s="284">
        <v>299</v>
      </c>
      <c r="H19" s="296"/>
      <c r="I19" s="293">
        <v>6220</v>
      </c>
    </row>
    <row r="20" spans="1:9" ht="11.25" customHeight="1" x14ac:dyDescent="0.2">
      <c r="A20" s="27" t="s">
        <v>19</v>
      </c>
      <c r="B20" s="29"/>
      <c r="C20" s="285"/>
      <c r="D20" s="298"/>
      <c r="E20" s="287"/>
      <c r="F20" s="298"/>
      <c r="G20" s="287"/>
      <c r="H20" s="288"/>
      <c r="I20" s="67"/>
    </row>
    <row r="21" spans="1:9" ht="11.25" customHeight="1" x14ac:dyDescent="0.2">
      <c r="A21" s="31" t="s">
        <v>20</v>
      </c>
      <c r="B21" s="29"/>
      <c r="C21" s="309">
        <v>3004.76</v>
      </c>
      <c r="D21" s="307"/>
      <c r="E21" s="305">
        <v>3643.29</v>
      </c>
      <c r="F21" s="298"/>
      <c r="G21" s="339">
        <v>3096.58</v>
      </c>
      <c r="H21" s="36"/>
      <c r="I21" s="339">
        <v>3727.95</v>
      </c>
    </row>
    <row r="22" spans="1:9" ht="11.25" customHeight="1" x14ac:dyDescent="0.2">
      <c r="A22" s="94" t="s">
        <v>21</v>
      </c>
      <c r="B22" s="93"/>
      <c r="C22" s="292"/>
      <c r="D22" s="310"/>
      <c r="E22" s="311"/>
      <c r="F22" s="312"/>
      <c r="G22" s="340"/>
      <c r="H22" s="167"/>
      <c r="I22" s="167"/>
    </row>
    <row r="23" spans="1:9" ht="11.25" customHeight="1" x14ac:dyDescent="0.2">
      <c r="A23" s="58" t="s">
        <v>22</v>
      </c>
      <c r="B23" s="33"/>
      <c r="C23" s="313">
        <v>145.85</v>
      </c>
      <c r="D23" s="314"/>
      <c r="E23" s="316">
        <v>197.24</v>
      </c>
      <c r="F23" s="315"/>
      <c r="G23" s="341">
        <v>175.63</v>
      </c>
      <c r="H23" s="164"/>
      <c r="I23" s="342">
        <v>196.78</v>
      </c>
    </row>
    <row r="24" spans="1:9" ht="11.25" customHeight="1" x14ac:dyDescent="0.2">
      <c r="A24" s="97" t="s">
        <v>23</v>
      </c>
      <c r="B24" s="93"/>
      <c r="C24" s="62"/>
      <c r="D24" s="95"/>
      <c r="E24" s="96"/>
      <c r="F24" s="98"/>
      <c r="G24" s="96"/>
      <c r="H24" s="88"/>
      <c r="I24" s="88"/>
    </row>
    <row r="25" spans="1:9" ht="11.25" customHeight="1" x14ac:dyDescent="0.2">
      <c r="A25" s="370" t="s">
        <v>158</v>
      </c>
      <c r="B25" s="370"/>
      <c r="C25" s="370"/>
      <c r="D25" s="370"/>
      <c r="E25" s="370"/>
      <c r="F25" s="370"/>
      <c r="G25" s="370"/>
      <c r="H25" s="370"/>
      <c r="I25" s="370"/>
    </row>
    <row r="26" spans="1:9" ht="11.25" customHeight="1" x14ac:dyDescent="0.2">
      <c r="A26" s="371" t="s">
        <v>24</v>
      </c>
      <c r="B26" s="371"/>
      <c r="C26" s="371"/>
      <c r="D26" s="371"/>
      <c r="E26" s="371"/>
      <c r="F26" s="371"/>
      <c r="G26" s="371"/>
      <c r="H26" s="371"/>
      <c r="I26" s="371"/>
    </row>
    <row r="27" spans="1:9" s="13" customFormat="1" ht="11.25" customHeight="1" x14ac:dyDescent="0.2">
      <c r="A27" s="368" t="s">
        <v>25</v>
      </c>
      <c r="B27" s="368"/>
      <c r="C27" s="368"/>
      <c r="D27" s="368"/>
      <c r="E27" s="368"/>
      <c r="F27" s="368"/>
      <c r="G27" s="368"/>
      <c r="H27" s="368"/>
      <c r="I27" s="368"/>
    </row>
    <row r="28" spans="1:9" s="13" customFormat="1" ht="11.25" customHeight="1" x14ac:dyDescent="0.2">
      <c r="A28" s="367" t="s">
        <v>26</v>
      </c>
      <c r="B28" s="367"/>
      <c r="C28" s="367"/>
      <c r="D28" s="367"/>
      <c r="E28" s="367"/>
      <c r="F28" s="367"/>
      <c r="G28" s="367"/>
      <c r="H28" s="367"/>
      <c r="I28" s="367"/>
    </row>
    <row r="29" spans="1:9" s="13" customFormat="1" ht="11.25" customHeight="1" x14ac:dyDescent="0.2">
      <c r="A29" s="372" t="s">
        <v>27</v>
      </c>
      <c r="B29" s="372"/>
      <c r="C29" s="372"/>
      <c r="D29" s="372"/>
      <c r="E29" s="372"/>
      <c r="F29" s="372"/>
      <c r="G29" s="372"/>
      <c r="H29" s="372"/>
      <c r="I29" s="372"/>
    </row>
    <row r="30" spans="1:9" ht="11.25" customHeight="1" x14ac:dyDescent="0.2">
      <c r="A30" s="367" t="s">
        <v>28</v>
      </c>
      <c r="B30" s="367"/>
      <c r="C30" s="367"/>
      <c r="D30" s="367"/>
      <c r="E30" s="367"/>
      <c r="F30" s="367"/>
      <c r="G30" s="367"/>
      <c r="H30" s="367"/>
      <c r="I30" s="367"/>
    </row>
    <row r="31" spans="1:9" ht="11.25" customHeight="1" x14ac:dyDescent="0.2">
      <c r="A31" s="363" t="s">
        <v>29</v>
      </c>
      <c r="B31" s="363"/>
      <c r="C31" s="363"/>
      <c r="D31" s="363"/>
      <c r="E31" s="363"/>
      <c r="F31" s="363"/>
      <c r="G31" s="363"/>
      <c r="H31" s="363"/>
      <c r="I31" s="363"/>
    </row>
    <row r="32" spans="1:9" ht="11.25" customHeight="1" x14ac:dyDescent="0.2">
      <c r="G32" s="12"/>
    </row>
    <row r="34" spans="3:9" ht="11.25" customHeight="1" x14ac:dyDescent="0.2">
      <c r="C34" s="12"/>
      <c r="E34" s="12"/>
      <c r="I34" s="12"/>
    </row>
  </sheetData>
  <mergeCells count="13">
    <mergeCell ref="A31:I31"/>
    <mergeCell ref="A5:I5"/>
    <mergeCell ref="A1:I1"/>
    <mergeCell ref="A2:I2"/>
    <mergeCell ref="A3:I3"/>
    <mergeCell ref="A4:I4"/>
    <mergeCell ref="A30:I30"/>
    <mergeCell ref="A27:I27"/>
    <mergeCell ref="E6:I6"/>
    <mergeCell ref="A25:I25"/>
    <mergeCell ref="A26:I26"/>
    <mergeCell ref="A28:I28"/>
    <mergeCell ref="A29:I29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5"/>
  <sheetViews>
    <sheetView zoomScaleNormal="100" zoomScaleSheetLayoutView="90" workbookViewId="0">
      <selection sqref="A1:G1"/>
    </sheetView>
  </sheetViews>
  <sheetFormatPr defaultColWidth="9.33203125" defaultRowHeight="11.25" customHeight="1" x14ac:dyDescent="0.2"/>
  <cols>
    <col min="1" max="1" width="47.5" style="1" customWidth="1"/>
    <col min="2" max="2" width="1.83203125" style="1" customWidth="1"/>
    <col min="3" max="3" width="12.5" style="1" bestFit="1" customWidth="1"/>
    <col min="4" max="4" width="1.83203125" style="1" customWidth="1"/>
    <col min="5" max="5" width="12.1640625" style="1" bestFit="1" customWidth="1"/>
    <col min="6" max="6" width="1.83203125" style="3" customWidth="1"/>
    <col min="7" max="7" width="10.1640625" style="1" customWidth="1"/>
    <col min="8" max="16384" width="9.33203125" style="7"/>
  </cols>
  <sheetData>
    <row r="1" spans="1:7" ht="11.25" customHeight="1" x14ac:dyDescent="0.2">
      <c r="A1" s="373" t="s">
        <v>30</v>
      </c>
      <c r="B1" s="373"/>
      <c r="C1" s="373"/>
      <c r="D1" s="373"/>
      <c r="E1" s="373"/>
      <c r="F1" s="373"/>
      <c r="G1" s="373"/>
    </row>
    <row r="2" spans="1:7" ht="11.25" customHeight="1" x14ac:dyDescent="0.2">
      <c r="A2" s="373" t="s">
        <v>31</v>
      </c>
      <c r="B2" s="373"/>
      <c r="C2" s="373"/>
      <c r="D2" s="373"/>
      <c r="E2" s="373"/>
      <c r="F2" s="373"/>
      <c r="G2" s="373"/>
    </row>
    <row r="3" spans="1:7" ht="11.25" customHeight="1" x14ac:dyDescent="0.2">
      <c r="A3" s="373" t="s">
        <v>32</v>
      </c>
      <c r="B3" s="373"/>
      <c r="C3" s="373"/>
      <c r="D3" s="373"/>
      <c r="E3" s="373"/>
      <c r="F3" s="373"/>
      <c r="G3" s="373"/>
    </row>
    <row r="4" spans="1:7" ht="11.25" customHeight="1" x14ac:dyDescent="0.2">
      <c r="A4" s="373"/>
      <c r="B4" s="373"/>
      <c r="C4" s="373"/>
      <c r="D4" s="373"/>
      <c r="E4" s="373"/>
      <c r="F4" s="373"/>
      <c r="G4" s="373"/>
    </row>
    <row r="5" spans="1:7" ht="11.25" customHeight="1" x14ac:dyDescent="0.2">
      <c r="A5" s="373" t="s">
        <v>33</v>
      </c>
      <c r="B5" s="373"/>
      <c r="C5" s="373"/>
      <c r="D5" s="373"/>
      <c r="E5" s="373"/>
      <c r="F5" s="373"/>
      <c r="G5" s="373"/>
    </row>
    <row r="6" spans="1:7" ht="11.25" customHeight="1" x14ac:dyDescent="0.2">
      <c r="A6" s="378"/>
      <c r="B6" s="378"/>
      <c r="C6" s="378"/>
      <c r="D6" s="378"/>
      <c r="E6" s="378"/>
      <c r="F6" s="378"/>
      <c r="G6" s="378"/>
    </row>
    <row r="7" spans="1:7" ht="11.25" customHeight="1" x14ac:dyDescent="0.2">
      <c r="A7" s="20"/>
      <c r="B7" s="20"/>
      <c r="C7" s="376" t="s">
        <v>34</v>
      </c>
      <c r="D7" s="377"/>
      <c r="E7" s="377"/>
      <c r="F7" s="24"/>
      <c r="G7" s="21"/>
    </row>
    <row r="8" spans="1:7" ht="11.25" customHeight="1" x14ac:dyDescent="0.2">
      <c r="A8" s="87" t="s">
        <v>35</v>
      </c>
      <c r="B8" s="99"/>
      <c r="C8" s="87" t="s">
        <v>36</v>
      </c>
      <c r="D8" s="87"/>
      <c r="E8" s="87" t="s">
        <v>37</v>
      </c>
      <c r="F8" s="100"/>
      <c r="G8" s="101" t="s">
        <v>38</v>
      </c>
    </row>
    <row r="9" spans="1:7" ht="11.25" customHeight="1" x14ac:dyDescent="0.2">
      <c r="A9" s="102" t="s">
        <v>39</v>
      </c>
      <c r="B9" s="8"/>
      <c r="C9" s="15"/>
      <c r="D9" s="82"/>
      <c r="E9" s="15"/>
      <c r="F9" s="23"/>
      <c r="G9" s="15"/>
    </row>
    <row r="10" spans="1:7" ht="11.25" customHeight="1" x14ac:dyDescent="0.2">
      <c r="A10" s="103" t="s">
        <v>44</v>
      </c>
      <c r="B10" s="11"/>
      <c r="C10" s="37">
        <v>58100</v>
      </c>
      <c r="D10" s="35"/>
      <c r="E10" s="37">
        <v>56800</v>
      </c>
      <c r="F10" s="35"/>
      <c r="G10" s="37">
        <v>18000</v>
      </c>
    </row>
    <row r="11" spans="1:7" ht="11.25" customHeight="1" x14ac:dyDescent="0.2">
      <c r="A11" s="104" t="s">
        <v>45</v>
      </c>
      <c r="B11" s="59"/>
      <c r="C11" s="37">
        <v>63000</v>
      </c>
      <c r="D11" s="35"/>
      <c r="E11" s="37">
        <v>61600</v>
      </c>
      <c r="F11" s="35"/>
      <c r="G11" s="37">
        <v>18000</v>
      </c>
    </row>
    <row r="12" spans="1:7" ht="11.25" customHeight="1" x14ac:dyDescent="0.2">
      <c r="A12" s="104" t="s">
        <v>46</v>
      </c>
      <c r="B12" s="59"/>
      <c r="C12" s="37">
        <v>51500</v>
      </c>
      <c r="D12" s="35"/>
      <c r="E12" s="37">
        <v>50300</v>
      </c>
      <c r="F12" s="35"/>
      <c r="G12" s="37">
        <v>18000</v>
      </c>
    </row>
    <row r="13" spans="1:7" ht="11.25" customHeight="1" x14ac:dyDescent="0.2">
      <c r="A13" s="104" t="s">
        <v>47</v>
      </c>
      <c r="B13" s="59"/>
      <c r="C13" s="37">
        <v>57100</v>
      </c>
      <c r="D13" s="35"/>
      <c r="E13" s="37">
        <v>55900</v>
      </c>
      <c r="F13" s="35"/>
      <c r="G13" s="37">
        <v>18000</v>
      </c>
    </row>
    <row r="14" spans="1:7" ht="11.25" customHeight="1" x14ac:dyDescent="0.2">
      <c r="A14" s="104" t="s">
        <v>48</v>
      </c>
      <c r="B14" s="59"/>
      <c r="C14" s="37">
        <v>47300</v>
      </c>
      <c r="D14" s="35"/>
      <c r="E14" s="37">
        <v>46300</v>
      </c>
      <c r="F14" s="35"/>
      <c r="G14" s="37">
        <v>18000</v>
      </c>
    </row>
    <row r="15" spans="1:7" ht="11.25" customHeight="1" x14ac:dyDescent="0.2">
      <c r="A15" s="104" t="s">
        <v>49</v>
      </c>
      <c r="B15" s="59"/>
      <c r="C15" s="37">
        <v>64800</v>
      </c>
      <c r="D15" s="35"/>
      <c r="E15" s="37">
        <v>63400</v>
      </c>
      <c r="F15" s="35"/>
      <c r="G15" s="37">
        <v>18000</v>
      </c>
    </row>
    <row r="16" spans="1:7" ht="11.25" customHeight="1" x14ac:dyDescent="0.2">
      <c r="A16" s="105" t="s">
        <v>50</v>
      </c>
      <c r="B16" s="8"/>
      <c r="C16" s="123">
        <v>704000</v>
      </c>
      <c r="D16" s="176"/>
      <c r="E16" s="177">
        <v>688000</v>
      </c>
      <c r="F16" s="178"/>
      <c r="G16" s="177">
        <v>216000</v>
      </c>
    </row>
    <row r="17" spans="1:7" ht="11.25" customHeight="1" x14ac:dyDescent="0.2">
      <c r="A17" s="106" t="s">
        <v>51</v>
      </c>
      <c r="B17" s="8"/>
      <c r="C17"/>
      <c r="D17"/>
      <c r="E17"/>
      <c r="F17"/>
      <c r="G17"/>
    </row>
    <row r="18" spans="1:7" ht="11.25" customHeight="1" x14ac:dyDescent="0.2">
      <c r="A18" s="103" t="s">
        <v>7</v>
      </c>
      <c r="B18" s="8"/>
      <c r="C18" s="34">
        <v>50700</v>
      </c>
      <c r="D18" s="35"/>
      <c r="E18" s="34">
        <v>49500</v>
      </c>
      <c r="F18" s="35"/>
      <c r="G18" s="34">
        <v>18000</v>
      </c>
    </row>
    <row r="19" spans="1:7" ht="11.25" customHeight="1" x14ac:dyDescent="0.2">
      <c r="A19" s="103" t="s">
        <v>8</v>
      </c>
      <c r="B19" s="8"/>
      <c r="C19" s="34">
        <v>61700</v>
      </c>
      <c r="D19" s="35"/>
      <c r="E19" s="34">
        <v>60400</v>
      </c>
      <c r="F19" s="35"/>
      <c r="G19" s="34">
        <v>18000</v>
      </c>
    </row>
    <row r="20" spans="1:7" ht="11.25" customHeight="1" x14ac:dyDescent="0.2">
      <c r="A20" s="103" t="s">
        <v>40</v>
      </c>
      <c r="B20" s="8"/>
      <c r="C20" s="34">
        <v>71200</v>
      </c>
      <c r="D20" s="35"/>
      <c r="E20" s="34">
        <v>69700</v>
      </c>
      <c r="F20" s="35"/>
      <c r="G20" s="34">
        <v>18000</v>
      </c>
    </row>
    <row r="21" spans="1:7" customFormat="1" ht="11.25" customHeight="1" x14ac:dyDescent="0.2">
      <c r="A21" s="171" t="s">
        <v>41</v>
      </c>
      <c r="B21" s="48"/>
      <c r="C21" s="321">
        <v>68200</v>
      </c>
      <c r="D21" s="35" t="s">
        <v>159</v>
      </c>
      <c r="E21" s="321">
        <v>66700</v>
      </c>
      <c r="F21" s="35" t="s">
        <v>159</v>
      </c>
      <c r="G21" s="282">
        <v>18000</v>
      </c>
    </row>
    <row r="22" spans="1:7" customFormat="1" ht="11.25" customHeight="1" x14ac:dyDescent="0.2">
      <c r="A22" s="171" t="s">
        <v>42</v>
      </c>
      <c r="B22" s="48"/>
      <c r="C22" s="321">
        <v>65500</v>
      </c>
      <c r="D22" s="35" t="s">
        <v>159</v>
      </c>
      <c r="E22" s="321">
        <v>64100</v>
      </c>
      <c r="F22" s="35" t="s">
        <v>159</v>
      </c>
      <c r="G22" s="282">
        <v>18000</v>
      </c>
    </row>
    <row r="23" spans="1:7" customFormat="1" ht="11.25" customHeight="1" x14ac:dyDescent="0.2">
      <c r="A23" s="103" t="s">
        <v>43</v>
      </c>
      <c r="B23" s="48"/>
      <c r="C23" s="282">
        <v>65900</v>
      </c>
      <c r="D23" s="331" t="s">
        <v>159</v>
      </c>
      <c r="E23" s="282">
        <v>64400</v>
      </c>
      <c r="F23" s="332" t="s">
        <v>159</v>
      </c>
      <c r="G23" s="282">
        <v>18000</v>
      </c>
    </row>
    <row r="24" spans="1:7" customFormat="1" ht="11.25" customHeight="1" x14ac:dyDescent="0.2">
      <c r="A24" s="103" t="s">
        <v>44</v>
      </c>
      <c r="B24" s="48"/>
      <c r="C24" s="172">
        <v>72700</v>
      </c>
      <c r="D24" s="157"/>
      <c r="E24" s="172">
        <v>71100</v>
      </c>
      <c r="F24" s="172"/>
      <c r="G24" s="172">
        <v>18000</v>
      </c>
    </row>
    <row r="25" spans="1:7" ht="11.25" customHeight="1" x14ac:dyDescent="0.2">
      <c r="A25" s="173" t="s">
        <v>165</v>
      </c>
      <c r="B25" s="174"/>
      <c r="C25" s="324">
        <v>456000</v>
      </c>
      <c r="D25" s="322"/>
      <c r="E25" s="175">
        <v>446000</v>
      </c>
      <c r="F25" s="322"/>
      <c r="G25" s="175">
        <v>126000</v>
      </c>
    </row>
    <row r="26" spans="1:7" s="13" customFormat="1" ht="11.25" customHeight="1" x14ac:dyDescent="0.2">
      <c r="A26" s="370" t="s">
        <v>160</v>
      </c>
      <c r="B26" s="370"/>
      <c r="C26" s="370"/>
      <c r="D26" s="370"/>
      <c r="E26" s="370"/>
      <c r="F26" s="370"/>
      <c r="G26" s="370"/>
    </row>
    <row r="27" spans="1:7" s="13" customFormat="1" ht="11.25" customHeight="1" x14ac:dyDescent="0.2">
      <c r="A27" s="374" t="s">
        <v>52</v>
      </c>
      <c r="B27" s="375"/>
      <c r="C27" s="375"/>
      <c r="D27" s="375"/>
      <c r="E27" s="375"/>
      <c r="F27" s="375"/>
      <c r="G27" s="375"/>
    </row>
    <row r="28" spans="1:7" s="13" customFormat="1" ht="11.25" customHeight="1" x14ac:dyDescent="0.2">
      <c r="A28" s="374" t="s">
        <v>53</v>
      </c>
      <c r="B28" s="375"/>
      <c r="C28" s="375"/>
      <c r="D28" s="375"/>
      <c r="E28" s="375"/>
      <c r="F28" s="375"/>
      <c r="G28" s="375"/>
    </row>
    <row r="29" spans="1:7" ht="11.25" customHeight="1" x14ac:dyDescent="0.2">
      <c r="C29" s="12"/>
      <c r="D29" s="12"/>
      <c r="E29" s="12"/>
    </row>
    <row r="30" spans="1:7" ht="11.25" customHeight="1" x14ac:dyDescent="0.2">
      <c r="A30" s="9"/>
    </row>
    <row r="31" spans="1:7" ht="11.25" customHeight="1" x14ac:dyDescent="0.2">
      <c r="A31" s="9"/>
    </row>
    <row r="35" spans="1:1" ht="11.25" customHeight="1" x14ac:dyDescent="0.2">
      <c r="A35" s="10"/>
    </row>
  </sheetData>
  <mergeCells count="10">
    <mergeCell ref="A26:G26"/>
    <mergeCell ref="A27:G27"/>
    <mergeCell ref="A28:G28"/>
    <mergeCell ref="C7:E7"/>
    <mergeCell ref="A6:G6"/>
    <mergeCell ref="A1:G1"/>
    <mergeCell ref="A2:G2"/>
    <mergeCell ref="A3:G3"/>
    <mergeCell ref="A5:G5"/>
    <mergeCell ref="A4:G4"/>
  </mergeCells>
  <printOptions horizontalCentered="1"/>
  <pageMargins left="0.5" right="0.5" top="0.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7E23-0EAE-4CB5-B9E2-E297C98D107B}">
  <dimension ref="A1:C27"/>
  <sheetViews>
    <sheetView zoomScaleNormal="100" workbookViewId="0">
      <selection sqref="A1:C1"/>
    </sheetView>
  </sheetViews>
  <sheetFormatPr defaultColWidth="12.5" defaultRowHeight="11.25" x14ac:dyDescent="0.2"/>
  <cols>
    <col min="1" max="1" width="28.83203125" style="76" customWidth="1"/>
    <col min="2" max="2" width="2.1640625" style="76" customWidth="1"/>
    <col min="3" max="3" width="15.33203125" style="76" customWidth="1"/>
    <col min="4" max="16384" width="12.5" style="32"/>
  </cols>
  <sheetData>
    <row r="1" spans="1:3" x14ac:dyDescent="0.2">
      <c r="A1" s="379" t="s">
        <v>54</v>
      </c>
      <c r="B1" s="379"/>
      <c r="C1" s="379"/>
    </row>
    <row r="2" spans="1:3" x14ac:dyDescent="0.2">
      <c r="A2" s="379" t="s">
        <v>55</v>
      </c>
      <c r="B2" s="379"/>
      <c r="C2" s="379"/>
    </row>
    <row r="3" spans="1:3" x14ac:dyDescent="0.2">
      <c r="A3" s="379" t="s">
        <v>56</v>
      </c>
      <c r="B3" s="379"/>
      <c r="C3" s="379"/>
    </row>
    <row r="4" spans="1:3" x14ac:dyDescent="0.2">
      <c r="A4" s="380"/>
      <c r="B4" s="380"/>
      <c r="C4" s="380"/>
    </row>
    <row r="5" spans="1:3" x14ac:dyDescent="0.2">
      <c r="A5" s="343"/>
      <c r="B5" s="70"/>
      <c r="C5" s="70" t="s">
        <v>57</v>
      </c>
    </row>
    <row r="6" spans="1:3" x14ac:dyDescent="0.2">
      <c r="A6" s="344" t="s">
        <v>35</v>
      </c>
      <c r="B6" s="345"/>
      <c r="C6" s="345" t="s">
        <v>58</v>
      </c>
    </row>
    <row r="7" spans="1:3" x14ac:dyDescent="0.2">
      <c r="A7" s="326" t="s">
        <v>39</v>
      </c>
      <c r="B7" s="72"/>
      <c r="C7" s="73"/>
    </row>
    <row r="8" spans="1:3" x14ac:dyDescent="0.2">
      <c r="A8" s="74" t="s">
        <v>44</v>
      </c>
      <c r="B8" s="72"/>
      <c r="C8" s="73">
        <v>1590000</v>
      </c>
    </row>
    <row r="9" spans="1:3" x14ac:dyDescent="0.2">
      <c r="A9" s="74" t="s">
        <v>45</v>
      </c>
      <c r="B9" s="72"/>
      <c r="C9" s="73">
        <v>1620000</v>
      </c>
    </row>
    <row r="10" spans="1:3" x14ac:dyDescent="0.2">
      <c r="A10" s="74" t="s">
        <v>46</v>
      </c>
      <c r="B10" s="72"/>
      <c r="C10" s="73">
        <v>1530000</v>
      </c>
    </row>
    <row r="11" spans="1:3" x14ac:dyDescent="0.2">
      <c r="A11" s="74" t="s">
        <v>47</v>
      </c>
      <c r="B11" s="72"/>
      <c r="C11" s="73">
        <v>1550000</v>
      </c>
    </row>
    <row r="12" spans="1:3" x14ac:dyDescent="0.2">
      <c r="A12" s="74" t="s">
        <v>48</v>
      </c>
      <c r="B12" s="72"/>
      <c r="C12" s="73">
        <v>1510000</v>
      </c>
    </row>
    <row r="13" spans="1:3" x14ac:dyDescent="0.2">
      <c r="A13" s="74" t="s">
        <v>49</v>
      </c>
      <c r="B13" s="72"/>
      <c r="C13" s="73">
        <v>1480000</v>
      </c>
    </row>
    <row r="14" spans="1:3" x14ac:dyDescent="0.2">
      <c r="A14" s="333" t="s">
        <v>165</v>
      </c>
      <c r="B14" s="72"/>
      <c r="C14" s="320">
        <v>10300000</v>
      </c>
    </row>
    <row r="15" spans="1:3" s="75" customFormat="1" x14ac:dyDescent="0.2">
      <c r="A15" s="333" t="s">
        <v>50</v>
      </c>
      <c r="B15" s="72"/>
      <c r="C15" s="346">
        <v>18000000</v>
      </c>
    </row>
    <row r="16" spans="1:3" s="75" customFormat="1" x14ac:dyDescent="0.2">
      <c r="A16" s="334" t="s">
        <v>51</v>
      </c>
      <c r="B16" s="72"/>
      <c r="C16" s="73"/>
    </row>
    <row r="17" spans="1:3" s="75" customFormat="1" x14ac:dyDescent="0.2">
      <c r="A17" s="107" t="s">
        <v>7</v>
      </c>
      <c r="B17" s="72"/>
      <c r="C17" s="73">
        <v>1380000</v>
      </c>
    </row>
    <row r="18" spans="1:3" s="75" customFormat="1" x14ac:dyDescent="0.2">
      <c r="A18" s="107" t="s">
        <v>8</v>
      </c>
      <c r="B18" s="72"/>
      <c r="C18" s="73">
        <v>1320000</v>
      </c>
    </row>
    <row r="19" spans="1:3" s="75" customFormat="1" x14ac:dyDescent="0.2">
      <c r="A19" s="74" t="s">
        <v>40</v>
      </c>
      <c r="B19" s="72"/>
      <c r="C19" s="73">
        <v>1460000</v>
      </c>
    </row>
    <row r="20" spans="1:3" s="75" customFormat="1" x14ac:dyDescent="0.2">
      <c r="A20" s="74" t="s">
        <v>41</v>
      </c>
      <c r="B20" s="72"/>
      <c r="C20" s="73">
        <v>1460000</v>
      </c>
    </row>
    <row r="21" spans="1:3" s="75" customFormat="1" x14ac:dyDescent="0.2">
      <c r="A21" s="74" t="s">
        <v>42</v>
      </c>
      <c r="B21" s="72"/>
      <c r="C21" s="73">
        <v>1440000</v>
      </c>
    </row>
    <row r="22" spans="1:3" s="75" customFormat="1" x14ac:dyDescent="0.2">
      <c r="A22" s="74" t="s">
        <v>43</v>
      </c>
      <c r="B22" s="72"/>
      <c r="C22" s="73">
        <v>1360000</v>
      </c>
    </row>
    <row r="23" spans="1:3" s="75" customFormat="1" x14ac:dyDescent="0.2">
      <c r="A23" s="74" t="s">
        <v>44</v>
      </c>
      <c r="B23" s="72"/>
      <c r="C23" s="335">
        <v>1320000</v>
      </c>
    </row>
    <row r="24" spans="1:3" s="75" customFormat="1" x14ac:dyDescent="0.2">
      <c r="A24" s="336" t="s">
        <v>165</v>
      </c>
      <c r="B24" s="337"/>
      <c r="C24" s="338">
        <v>9750000</v>
      </c>
    </row>
    <row r="25" spans="1:3" ht="22.5" customHeight="1" x14ac:dyDescent="0.2">
      <c r="A25" s="381" t="s">
        <v>59</v>
      </c>
      <c r="B25" s="381"/>
      <c r="C25" s="381"/>
    </row>
    <row r="26" spans="1:3" ht="11.25" customHeight="1" x14ac:dyDescent="0.2">
      <c r="A26" s="382"/>
      <c r="B26" s="382"/>
      <c r="C26" s="382"/>
    </row>
    <row r="27" spans="1:3" ht="11.25" customHeight="1" x14ac:dyDescent="0.2">
      <c r="A27" s="368" t="s">
        <v>60</v>
      </c>
      <c r="B27" s="368"/>
      <c r="C27" s="368"/>
    </row>
  </sheetData>
  <mergeCells count="7">
    <mergeCell ref="A27:C27"/>
    <mergeCell ref="A1:C1"/>
    <mergeCell ref="A2:C2"/>
    <mergeCell ref="A3:C3"/>
    <mergeCell ref="A4:C4"/>
    <mergeCell ref="A25:C25"/>
    <mergeCell ref="A26:C26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E3C1B-8C54-4627-925C-34018F91563F}">
  <dimension ref="A1:M35"/>
  <sheetViews>
    <sheetView zoomScaleNormal="100" workbookViewId="0">
      <selection sqref="A1:M1"/>
    </sheetView>
  </sheetViews>
  <sheetFormatPr defaultRowHeight="11.25" x14ac:dyDescent="0.2"/>
  <cols>
    <col min="1" max="1" width="28.83203125" customWidth="1"/>
    <col min="2" max="2" width="1.83203125" customWidth="1"/>
    <col min="3" max="3" width="10.83203125" customWidth="1"/>
    <col min="4" max="4" width="1.83203125" customWidth="1"/>
    <col min="5" max="5" width="10.83203125" customWidth="1"/>
    <col min="6" max="6" width="1.832031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  <col min="12" max="12" width="1.83203125" customWidth="1"/>
    <col min="13" max="13" width="10.83203125" customWidth="1"/>
  </cols>
  <sheetData>
    <row r="1" spans="1:13" x14ac:dyDescent="0.2">
      <c r="A1" s="384" t="s">
        <v>61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x14ac:dyDescent="0.2">
      <c r="A2" s="366" t="s">
        <v>62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3" x14ac:dyDescent="0.2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x14ac:dyDescent="0.2">
      <c r="A4" s="366" t="s">
        <v>63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x14ac:dyDescent="0.2">
      <c r="A5" s="364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</row>
    <row r="6" spans="1:13" x14ac:dyDescent="0.2">
      <c r="A6" s="3"/>
      <c r="B6" s="3"/>
      <c r="C6" s="146"/>
      <c r="D6" s="146"/>
      <c r="E6" s="146"/>
      <c r="F6" s="146"/>
      <c r="G6" s="383" t="s">
        <v>4</v>
      </c>
      <c r="H6" s="383"/>
      <c r="I6" s="383"/>
      <c r="J6" s="383"/>
      <c r="K6" s="383"/>
      <c r="L6" s="383"/>
      <c r="M6" s="383"/>
    </row>
    <row r="7" spans="1:13" x14ac:dyDescent="0.2">
      <c r="A7" s="1"/>
      <c r="B7" s="1"/>
      <c r="C7" s="364" t="s">
        <v>3</v>
      </c>
      <c r="D7" s="386"/>
      <c r="E7" s="386"/>
      <c r="F7" s="147"/>
      <c r="G7" s="387" t="s">
        <v>44</v>
      </c>
      <c r="H7" s="387"/>
      <c r="I7" s="388"/>
      <c r="J7" s="7"/>
      <c r="K7" s="387" t="s">
        <v>162</v>
      </c>
      <c r="L7" s="387"/>
      <c r="M7" s="388"/>
    </row>
    <row r="8" spans="1:13" x14ac:dyDescent="0.2">
      <c r="A8" s="1"/>
      <c r="B8" s="1"/>
      <c r="C8" s="147" t="s">
        <v>57</v>
      </c>
      <c r="D8" s="147"/>
      <c r="E8" s="147" t="s">
        <v>64</v>
      </c>
      <c r="F8" s="147"/>
      <c r="G8" s="147" t="s">
        <v>57</v>
      </c>
      <c r="H8" s="147"/>
      <c r="I8" s="147" t="s">
        <v>64</v>
      </c>
      <c r="J8" s="7"/>
      <c r="K8" s="149" t="s">
        <v>57</v>
      </c>
      <c r="L8" s="149"/>
      <c r="M8" s="149" t="s">
        <v>64</v>
      </c>
    </row>
    <row r="9" spans="1:13" x14ac:dyDescent="0.2">
      <c r="A9" s="145" t="s">
        <v>65</v>
      </c>
      <c r="B9" s="108"/>
      <c r="C9" s="145" t="s">
        <v>58</v>
      </c>
      <c r="D9" s="145"/>
      <c r="E9" s="145" t="s">
        <v>66</v>
      </c>
      <c r="F9" s="145"/>
      <c r="G9" s="145" t="s">
        <v>58</v>
      </c>
      <c r="H9" s="145"/>
      <c r="I9" s="145" t="s">
        <v>66</v>
      </c>
      <c r="J9" s="7"/>
      <c r="K9" s="148" t="s">
        <v>58</v>
      </c>
      <c r="L9" s="148"/>
      <c r="M9" s="148" t="s">
        <v>66</v>
      </c>
    </row>
    <row r="10" spans="1:13" x14ac:dyDescent="0.2">
      <c r="A10" s="197" t="s">
        <v>67</v>
      </c>
      <c r="B10" s="93"/>
      <c r="C10" s="133">
        <v>13400</v>
      </c>
      <c r="D10" s="179"/>
      <c r="E10" s="180">
        <v>19400</v>
      </c>
      <c r="F10" s="181"/>
      <c r="G10" s="182">
        <v>116</v>
      </c>
      <c r="H10" s="183"/>
      <c r="I10" s="180">
        <v>70</v>
      </c>
      <c r="J10" s="63"/>
      <c r="K10" s="133">
        <v>4670</v>
      </c>
      <c r="L10" s="184"/>
      <c r="M10" s="180">
        <v>9800</v>
      </c>
    </row>
    <row r="11" spans="1:13" x14ac:dyDescent="0.2">
      <c r="A11" s="198" t="s">
        <v>68</v>
      </c>
      <c r="B11" s="33"/>
      <c r="C11" s="36"/>
      <c r="D11" s="36"/>
      <c r="E11" s="36"/>
      <c r="F11" s="42"/>
      <c r="G11" s="42"/>
      <c r="H11" s="42"/>
      <c r="I11" s="42"/>
      <c r="J11" s="32"/>
      <c r="K11" s="36"/>
      <c r="L11" s="36"/>
      <c r="M11" s="36"/>
    </row>
    <row r="12" spans="1:13" x14ac:dyDescent="0.2">
      <c r="A12" s="199" t="s">
        <v>17</v>
      </c>
      <c r="B12" s="124"/>
      <c r="C12" s="37">
        <v>702000</v>
      </c>
      <c r="D12" s="36"/>
      <c r="E12" s="134">
        <v>2040000</v>
      </c>
      <c r="F12" s="166"/>
      <c r="G12" s="134">
        <v>48300</v>
      </c>
      <c r="H12" s="134"/>
      <c r="I12" s="133">
        <v>173000</v>
      </c>
      <c r="J12" s="132"/>
      <c r="K12" s="133">
        <v>411000</v>
      </c>
      <c r="L12" s="167"/>
      <c r="M12" s="134">
        <v>1520000</v>
      </c>
    </row>
    <row r="13" spans="1:13" x14ac:dyDescent="0.2">
      <c r="A13" s="199" t="s">
        <v>69</v>
      </c>
      <c r="B13" s="125"/>
      <c r="C13" s="60">
        <v>6330</v>
      </c>
      <c r="D13" s="63"/>
      <c r="E13" s="60">
        <v>19200</v>
      </c>
      <c r="F13" s="159"/>
      <c r="G13" s="134">
        <v>204</v>
      </c>
      <c r="H13" s="134"/>
      <c r="I13" s="133">
        <v>925</v>
      </c>
      <c r="J13" s="132"/>
      <c r="K13" s="37">
        <v>2090</v>
      </c>
      <c r="L13" s="36"/>
      <c r="M13" s="134">
        <v>7950</v>
      </c>
    </row>
    <row r="14" spans="1:13" x14ac:dyDescent="0.2">
      <c r="A14" s="198" t="s">
        <v>70</v>
      </c>
      <c r="B14" s="33"/>
      <c r="C14" s="164"/>
      <c r="D14" s="164"/>
      <c r="E14" s="164"/>
      <c r="F14" s="185"/>
      <c r="G14" s="42"/>
      <c r="H14" s="42"/>
      <c r="I14" s="42"/>
      <c r="J14" s="43"/>
      <c r="K14" s="164"/>
      <c r="L14" s="164"/>
      <c r="M14" s="164"/>
    </row>
    <row r="15" spans="1:13" x14ac:dyDescent="0.2">
      <c r="A15" s="200" t="s">
        <v>71</v>
      </c>
      <c r="B15" s="124"/>
      <c r="C15" s="37">
        <v>3780</v>
      </c>
      <c r="D15" s="37"/>
      <c r="E15" s="37">
        <v>14200</v>
      </c>
      <c r="F15" s="161"/>
      <c r="G15" s="134">
        <v>348</v>
      </c>
      <c r="H15" s="134"/>
      <c r="I15" s="134">
        <v>1570</v>
      </c>
      <c r="J15" s="132"/>
      <c r="K15" s="37">
        <v>2190</v>
      </c>
      <c r="L15" s="37"/>
      <c r="M15" s="37">
        <v>10500</v>
      </c>
    </row>
    <row r="16" spans="1:13" x14ac:dyDescent="0.2">
      <c r="A16" s="57" t="s">
        <v>72</v>
      </c>
      <c r="B16" s="125"/>
      <c r="C16" s="60">
        <v>1940</v>
      </c>
      <c r="D16" s="60"/>
      <c r="E16" s="60">
        <v>9910</v>
      </c>
      <c r="F16" s="162"/>
      <c r="G16" s="162">
        <v>91</v>
      </c>
      <c r="H16" s="162"/>
      <c r="I16" s="162">
        <v>596</v>
      </c>
      <c r="J16" s="66"/>
      <c r="K16" s="60">
        <v>1050</v>
      </c>
      <c r="L16" s="60"/>
      <c r="M16" s="60">
        <v>6100</v>
      </c>
    </row>
    <row r="17" spans="1:13" x14ac:dyDescent="0.2">
      <c r="A17" s="71" t="s">
        <v>140</v>
      </c>
      <c r="B17" s="68"/>
      <c r="C17" s="186"/>
      <c r="D17" s="186"/>
      <c r="E17" s="186"/>
      <c r="F17" s="187"/>
      <c r="G17" s="188"/>
      <c r="H17" s="188"/>
      <c r="I17" s="188"/>
      <c r="J17" s="189"/>
      <c r="K17" s="186"/>
      <c r="L17" s="186"/>
      <c r="M17" s="186"/>
    </row>
    <row r="18" spans="1:13" x14ac:dyDescent="0.2">
      <c r="A18" s="74" t="s">
        <v>118</v>
      </c>
      <c r="B18" s="121"/>
      <c r="C18" s="190" t="s">
        <v>16</v>
      </c>
      <c r="D18" s="191"/>
      <c r="E18" s="190" t="s">
        <v>16</v>
      </c>
      <c r="F18" s="192"/>
      <c r="G18" s="190" t="s">
        <v>16</v>
      </c>
      <c r="H18" s="37"/>
      <c r="I18" s="190" t="s">
        <v>16</v>
      </c>
      <c r="J18" s="191"/>
      <c r="K18" s="190" t="s">
        <v>16</v>
      </c>
      <c r="L18" s="191"/>
      <c r="M18" s="190" t="s">
        <v>16</v>
      </c>
    </row>
    <row r="19" spans="1:13" x14ac:dyDescent="0.2">
      <c r="A19" s="201" t="s">
        <v>73</v>
      </c>
      <c r="B19" s="126"/>
      <c r="C19" s="60">
        <v>4330</v>
      </c>
      <c r="D19" s="193"/>
      <c r="E19" s="60">
        <v>8130</v>
      </c>
      <c r="F19" s="193"/>
      <c r="G19" s="162">
        <v>370</v>
      </c>
      <c r="H19" s="162"/>
      <c r="I19" s="162">
        <v>999</v>
      </c>
      <c r="J19" s="66"/>
      <c r="K19" s="60">
        <v>2670</v>
      </c>
      <c r="L19" s="193"/>
      <c r="M19" s="60">
        <v>4690</v>
      </c>
    </row>
    <row r="20" spans="1:13" x14ac:dyDescent="0.2">
      <c r="A20" s="201" t="s">
        <v>119</v>
      </c>
      <c r="B20" s="122"/>
      <c r="C20" s="60">
        <v>6350</v>
      </c>
      <c r="D20" s="193"/>
      <c r="E20" s="60">
        <v>8770</v>
      </c>
      <c r="F20" s="193"/>
      <c r="G20" s="293">
        <v>39</v>
      </c>
      <c r="H20" s="293"/>
      <c r="I20" s="293">
        <v>59</v>
      </c>
      <c r="J20" s="63"/>
      <c r="K20" s="60">
        <v>229</v>
      </c>
      <c r="L20" s="193"/>
      <c r="M20" s="60">
        <v>237</v>
      </c>
    </row>
    <row r="21" spans="1:13" x14ac:dyDescent="0.2">
      <c r="A21" s="202" t="s">
        <v>74</v>
      </c>
      <c r="B21" s="30"/>
      <c r="C21" s="36"/>
      <c r="D21" s="36"/>
      <c r="E21" s="36"/>
      <c r="F21" s="169"/>
      <c r="G21" s="169"/>
      <c r="H21" s="169"/>
      <c r="I21" s="169"/>
      <c r="J21" s="32"/>
      <c r="K21" s="36"/>
      <c r="L21" s="36"/>
      <c r="M21" s="36"/>
    </row>
    <row r="22" spans="1:13" x14ac:dyDescent="0.2">
      <c r="A22" s="199" t="s">
        <v>75</v>
      </c>
      <c r="B22" s="124"/>
      <c r="C22" s="133">
        <v>23500</v>
      </c>
      <c r="D22" s="181"/>
      <c r="E22" s="133">
        <v>93300</v>
      </c>
      <c r="F22" s="181"/>
      <c r="G22" s="133">
        <v>2180</v>
      </c>
      <c r="H22" s="134"/>
      <c r="I22" s="133">
        <v>10200</v>
      </c>
      <c r="J22" s="132"/>
      <c r="K22" s="133">
        <v>11400</v>
      </c>
      <c r="L22" s="181"/>
      <c r="M22" s="133">
        <v>53900</v>
      </c>
    </row>
    <row r="23" spans="1:13" x14ac:dyDescent="0.2">
      <c r="A23" s="201" t="s">
        <v>76</v>
      </c>
      <c r="B23" s="125"/>
      <c r="C23" s="60">
        <v>12600</v>
      </c>
      <c r="D23" s="60"/>
      <c r="E23" s="60">
        <v>21500</v>
      </c>
      <c r="F23" s="162"/>
      <c r="G23" s="162">
        <v>630</v>
      </c>
      <c r="H23" s="162"/>
      <c r="I23" s="162">
        <v>1600</v>
      </c>
      <c r="J23" s="66"/>
      <c r="K23" s="60">
        <v>6820</v>
      </c>
      <c r="L23" s="60"/>
      <c r="M23" s="60">
        <v>15000</v>
      </c>
    </row>
    <row r="24" spans="1:13" x14ac:dyDescent="0.2">
      <c r="A24" s="185" t="s">
        <v>77</v>
      </c>
      <c r="B24" s="69"/>
      <c r="C24" s="164"/>
      <c r="D24" s="164"/>
      <c r="E24" s="164"/>
      <c r="F24" s="42"/>
      <c r="G24" s="42"/>
      <c r="H24" s="42"/>
      <c r="I24" s="42"/>
      <c r="J24" s="43"/>
      <c r="K24" s="164"/>
      <c r="L24" s="164"/>
      <c r="M24" s="164"/>
    </row>
    <row r="25" spans="1:13" x14ac:dyDescent="0.2">
      <c r="A25" s="199" t="s">
        <v>78</v>
      </c>
      <c r="B25" s="124"/>
      <c r="C25" s="133">
        <v>1820</v>
      </c>
      <c r="D25" s="165"/>
      <c r="E25" s="133">
        <v>5380</v>
      </c>
      <c r="F25" s="134"/>
      <c r="G25" s="134">
        <v>74</v>
      </c>
      <c r="H25" s="134"/>
      <c r="I25" s="134">
        <v>415</v>
      </c>
      <c r="J25" s="132"/>
      <c r="K25" s="133">
        <v>554</v>
      </c>
      <c r="L25" s="165"/>
      <c r="M25" s="133">
        <v>1950</v>
      </c>
    </row>
    <row r="26" spans="1:13" x14ac:dyDescent="0.2">
      <c r="A26" s="199" t="s">
        <v>79</v>
      </c>
      <c r="B26" s="125"/>
      <c r="C26" s="60">
        <v>109000</v>
      </c>
      <c r="D26" s="193"/>
      <c r="E26" s="60">
        <v>306000</v>
      </c>
      <c r="F26" s="193"/>
      <c r="G26" s="60">
        <v>8340</v>
      </c>
      <c r="H26" s="162"/>
      <c r="I26" s="162">
        <v>31400</v>
      </c>
      <c r="J26" s="66"/>
      <c r="K26" s="60">
        <v>62200</v>
      </c>
      <c r="L26" s="193"/>
      <c r="M26" s="60">
        <v>226000</v>
      </c>
    </row>
    <row r="27" spans="1:13" x14ac:dyDescent="0.2">
      <c r="A27" s="199" t="s">
        <v>80</v>
      </c>
      <c r="B27" s="125"/>
      <c r="C27" s="60">
        <v>180</v>
      </c>
      <c r="D27" s="160"/>
      <c r="E27" s="60">
        <v>1260</v>
      </c>
      <c r="F27" s="160"/>
      <c r="G27" s="162">
        <v>29</v>
      </c>
      <c r="H27" s="162"/>
      <c r="I27" s="162">
        <v>490</v>
      </c>
      <c r="J27" s="66"/>
      <c r="K27" s="60">
        <v>353</v>
      </c>
      <c r="L27" s="193"/>
      <c r="M27" s="60">
        <v>2320</v>
      </c>
    </row>
    <row r="28" spans="1:13" x14ac:dyDescent="0.2">
      <c r="A28" s="201" t="s">
        <v>81</v>
      </c>
      <c r="B28" s="125"/>
      <c r="C28" s="60">
        <v>111000</v>
      </c>
      <c r="D28" s="194"/>
      <c r="E28" s="60">
        <v>119000</v>
      </c>
      <c r="F28" s="160"/>
      <c r="G28" s="162">
        <v>6640</v>
      </c>
      <c r="H28" s="162"/>
      <c r="I28" s="60">
        <v>8110</v>
      </c>
      <c r="J28" s="66"/>
      <c r="K28" s="60">
        <v>68300</v>
      </c>
      <c r="L28" s="194"/>
      <c r="M28" s="60">
        <v>94000</v>
      </c>
    </row>
    <row r="29" spans="1:13" x14ac:dyDescent="0.2">
      <c r="A29" s="201" t="s">
        <v>82</v>
      </c>
      <c r="B29" s="125"/>
      <c r="C29" s="195">
        <v>1190</v>
      </c>
      <c r="D29" s="160"/>
      <c r="E29" s="195">
        <v>7110</v>
      </c>
      <c r="F29" s="160"/>
      <c r="G29" s="195">
        <v>154</v>
      </c>
      <c r="H29" s="196"/>
      <c r="I29" s="196">
        <v>1090</v>
      </c>
      <c r="J29" s="66"/>
      <c r="K29" s="195">
        <v>1150</v>
      </c>
      <c r="L29" s="194"/>
      <c r="M29" s="195">
        <v>5510</v>
      </c>
    </row>
    <row r="30" spans="1:13" ht="11.25" customHeight="1" x14ac:dyDescent="0.2">
      <c r="A30" s="389" t="s">
        <v>156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</row>
    <row r="31" spans="1:13" ht="11.25" customHeight="1" x14ac:dyDescent="0.2">
      <c r="A31" s="390" t="s">
        <v>83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</row>
    <row r="32" spans="1:13" ht="11.25" customHeight="1" x14ac:dyDescent="0.2">
      <c r="A32" s="368" t="s">
        <v>25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</row>
    <row r="33" spans="1:13" ht="11.25" customHeight="1" x14ac:dyDescent="0.2">
      <c r="A33" s="367" t="s">
        <v>141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</row>
    <row r="34" spans="1:13" ht="11.25" customHeight="1" x14ac:dyDescent="0.2">
      <c r="A34" s="391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</row>
    <row r="35" spans="1:13" ht="11.25" customHeight="1" x14ac:dyDescent="0.2">
      <c r="A35" s="385" t="s">
        <v>84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</row>
  </sheetData>
  <mergeCells count="15">
    <mergeCell ref="A33:M33"/>
    <mergeCell ref="A35:M35"/>
    <mergeCell ref="C7:E7"/>
    <mergeCell ref="G7:I7"/>
    <mergeCell ref="K7:M7"/>
    <mergeCell ref="A30:M30"/>
    <mergeCell ref="A31:M31"/>
    <mergeCell ref="A32:M32"/>
    <mergeCell ref="A34:M34"/>
    <mergeCell ref="G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6F8B-31F0-43F9-B2B0-3247D458A3EE}">
  <dimension ref="A1:N56"/>
  <sheetViews>
    <sheetView topLeftCell="A19" zoomScaleNormal="100" zoomScaleSheetLayoutView="100" workbookViewId="0">
      <selection activeCell="I25" sqref="I25"/>
    </sheetView>
  </sheetViews>
  <sheetFormatPr defaultColWidth="9.33203125" defaultRowHeight="11.25" customHeight="1" x14ac:dyDescent="0.2"/>
  <cols>
    <col min="1" max="1" width="36.6640625" style="45" customWidth="1"/>
    <col min="2" max="2" width="1.83203125" style="45" customWidth="1"/>
    <col min="3" max="3" width="11.33203125" style="45" customWidth="1"/>
    <col min="4" max="4" width="1.83203125" style="46" customWidth="1"/>
    <col min="5" max="5" width="11.33203125" style="45" customWidth="1"/>
    <col min="6" max="6" width="2.33203125" style="45" customWidth="1"/>
    <col min="7" max="7" width="11.33203125" style="45" customWidth="1"/>
    <col min="8" max="8" width="1.83203125" style="45" customWidth="1"/>
    <col min="9" max="9" width="11.33203125" style="45" customWidth="1"/>
    <col min="10" max="10" width="1.83203125" style="45" customWidth="1"/>
    <col min="11" max="11" width="11.33203125" style="45" customWidth="1"/>
    <col min="12" max="12" width="1.83203125" style="45" customWidth="1"/>
    <col min="13" max="13" width="11.33203125" customWidth="1"/>
  </cols>
  <sheetData>
    <row r="1" spans="1:14" ht="11.25" customHeight="1" x14ac:dyDescent="0.2">
      <c r="A1" s="379" t="s">
        <v>85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4" ht="11.25" customHeight="1" x14ac:dyDescent="0.2">
      <c r="A2" s="393" t="s">
        <v>86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203"/>
    </row>
    <row r="3" spans="1:14" ht="11.25" customHeight="1" x14ac:dyDescent="0.2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4" ht="11.25" customHeight="1" x14ac:dyDescent="0.2">
      <c r="A4" s="393" t="s">
        <v>87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4" ht="11.25" customHeight="1" x14ac:dyDescent="0.2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4" ht="11.25" customHeight="1" x14ac:dyDescent="0.2">
      <c r="A6" s="204"/>
      <c r="B6" s="204"/>
      <c r="C6" s="392" t="s">
        <v>88</v>
      </c>
      <c r="D6" s="392"/>
      <c r="E6" s="392"/>
      <c r="F6" s="392"/>
      <c r="G6" s="392"/>
      <c r="H6" s="205"/>
      <c r="I6" s="392" t="s">
        <v>89</v>
      </c>
      <c r="J6" s="392"/>
      <c r="K6" s="392"/>
      <c r="L6" s="392"/>
      <c r="M6" s="392"/>
    </row>
    <row r="7" spans="1:14" ht="11.25" customHeight="1" x14ac:dyDescent="0.2">
      <c r="A7" s="206"/>
      <c r="B7" s="206"/>
      <c r="C7" s="207"/>
      <c r="D7" s="208"/>
      <c r="E7" s="397" t="s">
        <v>4</v>
      </c>
      <c r="F7" s="397"/>
      <c r="G7" s="397"/>
      <c r="H7" s="209"/>
      <c r="I7" s="207"/>
      <c r="J7" s="207"/>
      <c r="K7" s="397" t="s">
        <v>4</v>
      </c>
      <c r="L7" s="397"/>
      <c r="M7" s="397"/>
    </row>
    <row r="8" spans="1:14" ht="11.25" customHeight="1" x14ac:dyDescent="0.2">
      <c r="A8" s="151" t="s">
        <v>90</v>
      </c>
      <c r="B8" s="210"/>
      <c r="C8" s="211" t="s">
        <v>3</v>
      </c>
      <c r="D8" s="212"/>
      <c r="E8" s="211" t="s">
        <v>44</v>
      </c>
      <c r="F8" s="211"/>
      <c r="G8" s="211" t="s">
        <v>162</v>
      </c>
      <c r="H8" s="211"/>
      <c r="I8" s="211" t="s">
        <v>3</v>
      </c>
      <c r="J8" s="211"/>
      <c r="K8" s="211" t="s">
        <v>44</v>
      </c>
      <c r="L8" s="207"/>
      <c r="M8" s="211" t="s">
        <v>162</v>
      </c>
    </row>
    <row r="9" spans="1:14" ht="11.25" customHeight="1" x14ac:dyDescent="0.2">
      <c r="A9" s="213" t="s">
        <v>91</v>
      </c>
      <c r="B9" s="206"/>
      <c r="C9" s="38"/>
      <c r="D9" s="214"/>
      <c r="E9" s="215"/>
      <c r="F9" s="215"/>
      <c r="G9" s="215"/>
      <c r="H9" s="216"/>
      <c r="I9" s="38"/>
      <c r="J9" s="217"/>
      <c r="K9" s="215"/>
      <c r="L9" s="215"/>
      <c r="M9" s="215"/>
    </row>
    <row r="10" spans="1:14" ht="11.25" customHeight="1" x14ac:dyDescent="0.2">
      <c r="A10" s="135" t="s">
        <v>92</v>
      </c>
      <c r="B10" s="55"/>
      <c r="C10" s="143">
        <v>2470</v>
      </c>
      <c r="D10" s="218"/>
      <c r="E10" s="143">
        <v>60</v>
      </c>
      <c r="F10" s="190"/>
      <c r="G10" s="143">
        <v>1590</v>
      </c>
      <c r="H10" s="37"/>
      <c r="I10" s="143">
        <v>2470</v>
      </c>
      <c r="J10" s="219"/>
      <c r="K10" s="37">
        <v>60</v>
      </c>
      <c r="L10" s="190"/>
      <c r="M10" s="143">
        <v>1590</v>
      </c>
    </row>
    <row r="11" spans="1:14" ht="11.25" customHeight="1" x14ac:dyDescent="0.2">
      <c r="A11" s="119" t="s">
        <v>100</v>
      </c>
      <c r="B11" s="55"/>
      <c r="C11" s="143">
        <v>151</v>
      </c>
      <c r="D11" s="218"/>
      <c r="E11" s="190" t="s">
        <v>16</v>
      </c>
      <c r="F11" s="190"/>
      <c r="G11" s="143">
        <v>358</v>
      </c>
      <c r="H11" s="37"/>
      <c r="I11" s="143">
        <v>151</v>
      </c>
      <c r="J11" s="219"/>
      <c r="K11" s="190" t="s">
        <v>16</v>
      </c>
      <c r="L11" s="190"/>
      <c r="M11" s="143">
        <v>358</v>
      </c>
    </row>
    <row r="12" spans="1:14" ht="11.25" customHeight="1" x14ac:dyDescent="0.2">
      <c r="A12" s="119" t="s">
        <v>93</v>
      </c>
      <c r="B12" s="55"/>
      <c r="C12" s="64">
        <v>396</v>
      </c>
      <c r="D12" s="218"/>
      <c r="E12" s="190" t="s">
        <v>16</v>
      </c>
      <c r="F12" s="190"/>
      <c r="G12" s="143">
        <v>1</v>
      </c>
      <c r="H12" s="37"/>
      <c r="I12" s="64">
        <v>396</v>
      </c>
      <c r="J12" s="219"/>
      <c r="K12" s="190" t="s">
        <v>16</v>
      </c>
      <c r="L12" s="190"/>
      <c r="M12" s="143">
        <v>1</v>
      </c>
    </row>
    <row r="13" spans="1:14" ht="11.25" customHeight="1" x14ac:dyDescent="0.2">
      <c r="A13" s="119" t="s">
        <v>94</v>
      </c>
      <c r="B13" s="55"/>
      <c r="C13" s="64">
        <v>9700</v>
      </c>
      <c r="D13" s="218"/>
      <c r="E13" s="190" t="s">
        <v>16</v>
      </c>
      <c r="F13" s="190"/>
      <c r="G13" s="64">
        <v>2670</v>
      </c>
      <c r="H13" s="37"/>
      <c r="I13" s="64">
        <v>9700</v>
      </c>
      <c r="J13" s="219"/>
      <c r="K13" s="190" t="s">
        <v>16</v>
      </c>
      <c r="L13" s="190"/>
      <c r="M13" s="64">
        <v>2670</v>
      </c>
    </row>
    <row r="14" spans="1:14" ht="11.25" customHeight="1" x14ac:dyDescent="0.2">
      <c r="A14" s="119" t="s">
        <v>108</v>
      </c>
      <c r="B14" s="55"/>
      <c r="C14" s="64">
        <v>712</v>
      </c>
      <c r="D14" s="218"/>
      <c r="E14" s="143">
        <v>56</v>
      </c>
      <c r="F14" s="190"/>
      <c r="G14" s="143">
        <v>56</v>
      </c>
      <c r="H14" s="37"/>
      <c r="I14" s="144">
        <v>712</v>
      </c>
      <c r="J14" s="219"/>
      <c r="K14" s="143">
        <v>56</v>
      </c>
      <c r="L14" s="190"/>
      <c r="M14" s="143">
        <v>56</v>
      </c>
    </row>
    <row r="15" spans="1:14" ht="11.25" customHeight="1" x14ac:dyDescent="0.2">
      <c r="A15" s="220" t="s">
        <v>95</v>
      </c>
      <c r="B15" s="55"/>
      <c r="C15" s="221">
        <v>13400</v>
      </c>
      <c r="D15" s="222"/>
      <c r="E15" s="222">
        <v>116</v>
      </c>
      <c r="F15" s="222"/>
      <c r="G15" s="222">
        <v>4670</v>
      </c>
      <c r="H15" s="222"/>
      <c r="I15" s="222">
        <v>13400</v>
      </c>
      <c r="J15" s="222"/>
      <c r="K15" s="222">
        <v>116</v>
      </c>
      <c r="L15" s="222"/>
      <c r="M15" s="222">
        <v>4670</v>
      </c>
    </row>
    <row r="16" spans="1:14" ht="11.25" customHeight="1" x14ac:dyDescent="0.2">
      <c r="A16" s="223" t="s">
        <v>96</v>
      </c>
      <c r="B16" s="55"/>
      <c r="C16" s="224"/>
      <c r="D16" s="192"/>
      <c r="E16" s="218"/>
      <c r="F16" s="218"/>
      <c r="G16" s="225"/>
      <c r="H16" s="192"/>
      <c r="I16" s="192"/>
      <c r="J16" s="169"/>
      <c r="K16" s="218"/>
      <c r="L16" s="218"/>
      <c r="M16" s="225"/>
    </row>
    <row r="17" spans="1:13" ht="11.25" customHeight="1" x14ac:dyDescent="0.2">
      <c r="A17" s="135" t="s">
        <v>97</v>
      </c>
      <c r="B17" s="55"/>
      <c r="C17" s="225">
        <v>2230</v>
      </c>
      <c r="D17" s="218"/>
      <c r="E17" s="190" t="s">
        <v>16</v>
      </c>
      <c r="F17" s="190"/>
      <c r="G17" s="225">
        <v>12800</v>
      </c>
      <c r="H17" s="224"/>
      <c r="I17" s="37">
        <v>28100</v>
      </c>
      <c r="J17" s="226"/>
      <c r="K17" s="190" t="s">
        <v>16</v>
      </c>
      <c r="L17" s="190"/>
      <c r="M17" s="37">
        <v>17800</v>
      </c>
    </row>
    <row r="18" spans="1:13" ht="11.25" customHeight="1" x14ac:dyDescent="0.2">
      <c r="A18" s="135" t="s">
        <v>98</v>
      </c>
      <c r="B18" s="55"/>
      <c r="C18" s="190" t="s">
        <v>16</v>
      </c>
      <c r="D18" s="192"/>
      <c r="E18" s="190" t="s">
        <v>16</v>
      </c>
      <c r="F18" s="37"/>
      <c r="G18" s="190" t="s">
        <v>16</v>
      </c>
      <c r="H18" s="37"/>
      <c r="I18" s="37">
        <v>4940</v>
      </c>
      <c r="J18" s="192"/>
      <c r="K18" s="37">
        <v>1800</v>
      </c>
      <c r="L18" s="37"/>
      <c r="M18" s="37">
        <v>1800</v>
      </c>
    </row>
    <row r="19" spans="1:13" ht="11.25" customHeight="1" x14ac:dyDescent="0.2">
      <c r="A19" s="135" t="s">
        <v>99</v>
      </c>
      <c r="B19" s="55"/>
      <c r="C19" s="37">
        <v>350</v>
      </c>
      <c r="D19" s="192"/>
      <c r="E19" s="190" t="s">
        <v>16</v>
      </c>
      <c r="F19" s="37"/>
      <c r="G19" s="190" t="s">
        <v>16</v>
      </c>
      <c r="H19" s="37"/>
      <c r="I19" s="225">
        <v>8830</v>
      </c>
      <c r="J19" s="192"/>
      <c r="K19" s="225">
        <v>10</v>
      </c>
      <c r="L19" s="37"/>
      <c r="M19" s="225">
        <v>10</v>
      </c>
    </row>
    <row r="20" spans="1:13" ht="11.25" customHeight="1" x14ac:dyDescent="0.2">
      <c r="A20" s="135" t="s">
        <v>92</v>
      </c>
      <c r="B20" s="55"/>
      <c r="C20" s="37">
        <v>468000</v>
      </c>
      <c r="D20" s="192"/>
      <c r="E20" s="37">
        <v>32600</v>
      </c>
      <c r="F20" s="224"/>
      <c r="G20" s="37">
        <v>253000</v>
      </c>
      <c r="H20" s="225"/>
      <c r="I20" s="37">
        <v>468000</v>
      </c>
      <c r="J20" s="192"/>
      <c r="K20" s="37">
        <v>32600</v>
      </c>
      <c r="L20" s="224"/>
      <c r="M20" s="37">
        <v>253000</v>
      </c>
    </row>
    <row r="21" spans="1:13" ht="11.25" customHeight="1" x14ac:dyDescent="0.2">
      <c r="A21" s="135" t="s">
        <v>100</v>
      </c>
      <c r="B21" s="55"/>
      <c r="C21" s="303" t="s">
        <v>101</v>
      </c>
      <c r="D21" s="192"/>
      <c r="E21" s="190" t="s">
        <v>16</v>
      </c>
      <c r="F21" s="228"/>
      <c r="G21" s="303" t="s">
        <v>101</v>
      </c>
      <c r="H21" s="228"/>
      <c r="I21" s="37">
        <v>1050</v>
      </c>
      <c r="J21" s="169"/>
      <c r="K21" s="190" t="s">
        <v>16</v>
      </c>
      <c r="L21" s="190"/>
      <c r="M21" s="37">
        <v>502</v>
      </c>
    </row>
    <row r="22" spans="1:13" ht="11.25" customHeight="1" x14ac:dyDescent="0.2">
      <c r="A22" s="323" t="s">
        <v>161</v>
      </c>
      <c r="B22" s="51"/>
      <c r="C22" s="281" t="s">
        <v>16</v>
      </c>
      <c r="D22" s="26"/>
      <c r="E22" s="281" t="s">
        <v>16</v>
      </c>
      <c r="F22" s="281"/>
      <c r="G22" s="303" t="s">
        <v>101</v>
      </c>
      <c r="H22" s="281"/>
      <c r="I22" s="281" t="s">
        <v>16</v>
      </c>
      <c r="J22" s="280"/>
      <c r="K22" s="281" t="s">
        <v>16</v>
      </c>
      <c r="L22" s="281"/>
      <c r="M22" s="303" t="s">
        <v>101</v>
      </c>
    </row>
    <row r="23" spans="1:13" ht="11.25" customHeight="1" x14ac:dyDescent="0.2">
      <c r="A23" s="135" t="s">
        <v>102</v>
      </c>
      <c r="B23" s="55"/>
      <c r="C23" s="37">
        <v>861</v>
      </c>
      <c r="D23" s="192"/>
      <c r="E23" s="37">
        <v>483</v>
      </c>
      <c r="F23" s="228"/>
      <c r="G23" s="37">
        <v>483</v>
      </c>
      <c r="H23" s="228"/>
      <c r="I23" s="37">
        <v>861</v>
      </c>
      <c r="J23" s="169"/>
      <c r="K23" s="37">
        <v>483</v>
      </c>
      <c r="L23" s="228"/>
      <c r="M23" s="37">
        <v>483</v>
      </c>
    </row>
    <row r="24" spans="1:13" ht="11.25" customHeight="1" x14ac:dyDescent="0.2">
      <c r="A24" s="135" t="s">
        <v>125</v>
      </c>
      <c r="B24" s="55"/>
      <c r="C24" s="190" t="s">
        <v>16</v>
      </c>
      <c r="D24" s="192"/>
      <c r="E24" s="190" t="s">
        <v>16</v>
      </c>
      <c r="F24" s="228"/>
      <c r="G24" s="37">
        <v>1</v>
      </c>
      <c r="H24" s="228"/>
      <c r="I24" s="190" t="s">
        <v>16</v>
      </c>
      <c r="J24" s="169"/>
      <c r="K24" s="190" t="s">
        <v>16</v>
      </c>
      <c r="L24" s="228"/>
      <c r="M24" s="37">
        <v>1</v>
      </c>
    </row>
    <row r="25" spans="1:13" ht="11.25" customHeight="1" x14ac:dyDescent="0.2">
      <c r="A25" s="229" t="s">
        <v>111</v>
      </c>
      <c r="B25" s="55"/>
      <c r="C25" s="303" t="s">
        <v>101</v>
      </c>
      <c r="D25" s="170"/>
      <c r="E25" s="190" t="s">
        <v>16</v>
      </c>
      <c r="F25" s="190"/>
      <c r="G25" s="37">
        <v>1</v>
      </c>
      <c r="H25" s="225"/>
      <c r="I25" s="227" t="s">
        <v>101</v>
      </c>
      <c r="J25" s="170"/>
      <c r="K25" s="190" t="s">
        <v>16</v>
      </c>
      <c r="L25" s="190"/>
      <c r="M25" s="37">
        <v>1</v>
      </c>
    </row>
    <row r="26" spans="1:13" ht="11.25" customHeight="1" x14ac:dyDescent="0.2">
      <c r="A26" s="135" t="s">
        <v>103</v>
      </c>
      <c r="B26" s="55"/>
      <c r="C26" s="37">
        <v>9110</v>
      </c>
      <c r="D26" s="192"/>
      <c r="E26" s="190" t="s">
        <v>16</v>
      </c>
      <c r="F26" s="228"/>
      <c r="G26" s="37">
        <v>17700</v>
      </c>
      <c r="H26" s="37"/>
      <c r="I26" s="37">
        <v>30500</v>
      </c>
      <c r="J26" s="192"/>
      <c r="K26" s="190" t="s">
        <v>16</v>
      </c>
      <c r="L26" s="37"/>
      <c r="M26" s="225">
        <v>22000</v>
      </c>
    </row>
    <row r="27" spans="1:13" ht="11.25" customHeight="1" x14ac:dyDescent="0.2">
      <c r="A27" s="135" t="s">
        <v>93</v>
      </c>
      <c r="B27" s="55"/>
      <c r="C27" s="225">
        <v>105000</v>
      </c>
      <c r="D27" s="192"/>
      <c r="E27" s="37">
        <v>7930</v>
      </c>
      <c r="F27" s="190"/>
      <c r="G27" s="37">
        <v>59600</v>
      </c>
      <c r="H27" s="37"/>
      <c r="I27" s="225">
        <v>105000</v>
      </c>
      <c r="J27" s="37"/>
      <c r="K27" s="37">
        <v>7930</v>
      </c>
      <c r="L27" s="190"/>
      <c r="M27" s="37">
        <v>59600</v>
      </c>
    </row>
    <row r="28" spans="1:13" ht="11.25" customHeight="1" x14ac:dyDescent="0.2">
      <c r="A28" s="135" t="s">
        <v>104</v>
      </c>
      <c r="B28" s="55"/>
      <c r="C28" s="190" t="s">
        <v>16</v>
      </c>
      <c r="D28" s="192"/>
      <c r="E28" s="190" t="s">
        <v>16</v>
      </c>
      <c r="F28" s="190"/>
      <c r="G28" s="190" t="s">
        <v>16</v>
      </c>
      <c r="H28" s="37"/>
      <c r="I28" s="225">
        <v>124</v>
      </c>
      <c r="J28" s="37"/>
      <c r="K28" s="225">
        <v>198</v>
      </c>
      <c r="L28" s="190"/>
      <c r="M28" s="37">
        <v>1240</v>
      </c>
    </row>
    <row r="29" spans="1:13" ht="11.25" customHeight="1" x14ac:dyDescent="0.2">
      <c r="A29" s="135" t="s">
        <v>143</v>
      </c>
      <c r="B29" s="55"/>
      <c r="C29" s="190" t="s">
        <v>16</v>
      </c>
      <c r="D29" s="192"/>
      <c r="E29" s="225">
        <v>320</v>
      </c>
      <c r="F29" s="190"/>
      <c r="G29" s="225">
        <v>320</v>
      </c>
      <c r="H29" s="37"/>
      <c r="I29" s="190" t="s">
        <v>16</v>
      </c>
      <c r="J29" s="37"/>
      <c r="K29" s="225">
        <v>320</v>
      </c>
      <c r="L29" s="190"/>
      <c r="M29" s="225">
        <v>320</v>
      </c>
    </row>
    <row r="30" spans="1:13" ht="11.25" customHeight="1" x14ac:dyDescent="0.2">
      <c r="A30" s="135" t="s">
        <v>94</v>
      </c>
      <c r="B30" s="55"/>
      <c r="C30" s="225">
        <v>37600</v>
      </c>
      <c r="D30" s="192"/>
      <c r="E30" s="37">
        <v>4920</v>
      </c>
      <c r="F30" s="190"/>
      <c r="G30" s="225">
        <v>27700</v>
      </c>
      <c r="H30" s="37"/>
      <c r="I30" s="225">
        <v>37600</v>
      </c>
      <c r="J30" s="37"/>
      <c r="K30" s="37">
        <v>4920</v>
      </c>
      <c r="L30" s="228"/>
      <c r="M30" s="225">
        <v>27700</v>
      </c>
    </row>
    <row r="31" spans="1:13" ht="11.25" customHeight="1" x14ac:dyDescent="0.2">
      <c r="A31" s="229" t="s">
        <v>105</v>
      </c>
      <c r="B31" s="55"/>
      <c r="C31" s="225">
        <v>197</v>
      </c>
      <c r="D31" s="218"/>
      <c r="E31" s="190" t="s">
        <v>16</v>
      </c>
      <c r="F31" s="190"/>
      <c r="G31" s="225">
        <v>241</v>
      </c>
      <c r="H31" s="190"/>
      <c r="I31" s="225">
        <v>197</v>
      </c>
      <c r="J31" s="37"/>
      <c r="K31" s="190" t="s">
        <v>16</v>
      </c>
      <c r="L31" s="228"/>
      <c r="M31" s="225">
        <v>241</v>
      </c>
    </row>
    <row r="32" spans="1:13" ht="11.25" customHeight="1" x14ac:dyDescent="0.2">
      <c r="A32" s="229" t="s">
        <v>157</v>
      </c>
      <c r="B32" s="55"/>
      <c r="C32" s="190" t="s">
        <v>16</v>
      </c>
      <c r="D32" s="218"/>
      <c r="E32" s="190" t="s">
        <v>16</v>
      </c>
      <c r="F32" s="190"/>
      <c r="G32" s="225">
        <v>21</v>
      </c>
      <c r="H32" s="190"/>
      <c r="I32" s="190" t="s">
        <v>16</v>
      </c>
      <c r="J32" s="37"/>
      <c r="K32" s="190" t="s">
        <v>16</v>
      </c>
      <c r="L32" s="190"/>
      <c r="M32" s="225">
        <v>21</v>
      </c>
    </row>
    <row r="33" spans="1:13" ht="11.25" customHeight="1" x14ac:dyDescent="0.2">
      <c r="A33" s="135" t="s">
        <v>106</v>
      </c>
      <c r="B33" s="55"/>
      <c r="C33" s="190" t="s">
        <v>16</v>
      </c>
      <c r="D33" s="192"/>
      <c r="E33" s="190" t="s">
        <v>16</v>
      </c>
      <c r="F33" s="37"/>
      <c r="G33" s="190" t="s">
        <v>16</v>
      </c>
      <c r="H33" s="225"/>
      <c r="I33" s="225">
        <v>15900</v>
      </c>
      <c r="J33" s="37"/>
      <c r="K33" s="190" t="s">
        <v>16</v>
      </c>
      <c r="L33" s="228"/>
      <c r="M33" s="225">
        <v>26100</v>
      </c>
    </row>
    <row r="34" spans="1:13" ht="11.25" customHeight="1" x14ac:dyDescent="0.2">
      <c r="A34" s="135" t="s">
        <v>107</v>
      </c>
      <c r="B34" s="55"/>
      <c r="C34" s="190" t="s">
        <v>16</v>
      </c>
      <c r="D34" s="170"/>
      <c r="E34" s="37">
        <v>14</v>
      </c>
      <c r="F34" s="228"/>
      <c r="G34" s="225">
        <v>21</v>
      </c>
      <c r="H34" s="225"/>
      <c r="I34" s="190" t="s">
        <v>16</v>
      </c>
      <c r="J34" s="170"/>
      <c r="K34" s="37">
        <v>14</v>
      </c>
      <c r="L34" s="228"/>
      <c r="M34" s="225">
        <v>21</v>
      </c>
    </row>
    <row r="35" spans="1:13" ht="11.25" customHeight="1" x14ac:dyDescent="0.2">
      <c r="A35" s="220" t="s">
        <v>95</v>
      </c>
      <c r="B35" s="55"/>
      <c r="C35" s="230">
        <v>624000</v>
      </c>
      <c r="D35" s="230"/>
      <c r="E35" s="230">
        <v>46300</v>
      </c>
      <c r="F35" s="230"/>
      <c r="G35" s="230">
        <v>372000</v>
      </c>
      <c r="H35" s="230"/>
      <c r="I35" s="230">
        <v>702000</v>
      </c>
      <c r="J35" s="230"/>
      <c r="K35" s="230">
        <v>48300</v>
      </c>
      <c r="L35" s="230"/>
      <c r="M35" s="230">
        <v>411000</v>
      </c>
    </row>
    <row r="36" spans="1:13" ht="11.25" customHeight="1" x14ac:dyDescent="0.2">
      <c r="A36" s="223" t="s">
        <v>109</v>
      </c>
      <c r="B36" s="55"/>
      <c r="C36" s="224"/>
      <c r="D36" s="192"/>
      <c r="E36" s="192"/>
      <c r="F36" s="192"/>
      <c r="G36" s="225"/>
      <c r="H36" s="192"/>
      <c r="I36" s="192"/>
      <c r="J36" s="169"/>
      <c r="K36" s="192"/>
      <c r="L36" s="192"/>
      <c r="M36" s="225"/>
    </row>
    <row r="37" spans="1:13" ht="11.25" customHeight="1" x14ac:dyDescent="0.2">
      <c r="A37" s="135" t="s">
        <v>92</v>
      </c>
      <c r="B37" s="55"/>
      <c r="C37" s="225">
        <v>45800</v>
      </c>
      <c r="D37" s="192"/>
      <c r="E37" s="225">
        <v>3580</v>
      </c>
      <c r="F37" s="228"/>
      <c r="G37" s="225">
        <v>27400</v>
      </c>
      <c r="H37" s="225"/>
      <c r="I37" s="225">
        <v>45800</v>
      </c>
      <c r="J37" s="169"/>
      <c r="K37" s="225">
        <v>3580</v>
      </c>
      <c r="L37" s="228"/>
      <c r="M37" s="225">
        <v>27400</v>
      </c>
    </row>
    <row r="38" spans="1:13" ht="11.25" customHeight="1" x14ac:dyDescent="0.2">
      <c r="A38" s="135" t="s">
        <v>100</v>
      </c>
      <c r="B38" s="55"/>
      <c r="C38" s="225">
        <v>296</v>
      </c>
      <c r="D38" s="192"/>
      <c r="E38" s="225">
        <v>145</v>
      </c>
      <c r="F38" s="228"/>
      <c r="G38" s="225">
        <v>658</v>
      </c>
      <c r="H38" s="225"/>
      <c r="I38" s="225">
        <v>296</v>
      </c>
      <c r="J38" s="169"/>
      <c r="K38" s="225">
        <v>145</v>
      </c>
      <c r="L38" s="228"/>
      <c r="M38" s="225">
        <v>658</v>
      </c>
    </row>
    <row r="39" spans="1:13" ht="11.25" customHeight="1" x14ac:dyDescent="0.2">
      <c r="A39" s="135" t="s">
        <v>102</v>
      </c>
      <c r="B39" s="55"/>
      <c r="C39" s="37">
        <v>1330</v>
      </c>
      <c r="D39" s="192"/>
      <c r="E39" s="37">
        <v>213</v>
      </c>
      <c r="F39" s="37"/>
      <c r="G39" s="37">
        <v>930</v>
      </c>
      <c r="H39" s="37"/>
      <c r="I39" s="37">
        <v>1330</v>
      </c>
      <c r="J39" s="169"/>
      <c r="K39" s="37">
        <v>213</v>
      </c>
      <c r="L39" s="37"/>
      <c r="M39" s="37">
        <v>930</v>
      </c>
    </row>
    <row r="40" spans="1:13" ht="11.25" customHeight="1" x14ac:dyDescent="0.2">
      <c r="A40" s="135" t="s">
        <v>142</v>
      </c>
      <c r="B40" s="55"/>
      <c r="C40" s="37">
        <v>539</v>
      </c>
      <c r="D40" s="192"/>
      <c r="E40" s="190" t="s">
        <v>16</v>
      </c>
      <c r="F40" s="37"/>
      <c r="G40" s="37">
        <v>238</v>
      </c>
      <c r="H40" s="37"/>
      <c r="I40" s="37">
        <v>539</v>
      </c>
      <c r="J40" s="169"/>
      <c r="K40" s="190" t="s">
        <v>16</v>
      </c>
      <c r="L40" s="37"/>
      <c r="M40" s="37">
        <v>238</v>
      </c>
    </row>
    <row r="41" spans="1:13" ht="11.1" customHeight="1" x14ac:dyDescent="0.2">
      <c r="A41" s="135" t="s">
        <v>111</v>
      </c>
      <c r="B41" s="55"/>
      <c r="C41" s="225">
        <v>728</v>
      </c>
      <c r="D41" s="192"/>
      <c r="E41" s="37">
        <v>111</v>
      </c>
      <c r="F41" s="190"/>
      <c r="G41" s="225">
        <v>647</v>
      </c>
      <c r="H41" s="37"/>
      <c r="I41" s="225">
        <v>728</v>
      </c>
      <c r="J41" s="169"/>
      <c r="K41" s="225">
        <v>111</v>
      </c>
      <c r="L41" s="190"/>
      <c r="M41" s="225">
        <v>647</v>
      </c>
    </row>
    <row r="42" spans="1:13" ht="11.1" customHeight="1" x14ac:dyDescent="0.2">
      <c r="A42" s="135" t="s">
        <v>103</v>
      </c>
      <c r="B42" s="55"/>
      <c r="C42" s="225">
        <v>210</v>
      </c>
      <c r="D42" s="192"/>
      <c r="E42" s="225">
        <v>25</v>
      </c>
      <c r="F42" s="190"/>
      <c r="G42" s="225">
        <v>240</v>
      </c>
      <c r="H42" s="37"/>
      <c r="I42" s="225">
        <v>210</v>
      </c>
      <c r="J42" s="169"/>
      <c r="K42" s="225">
        <v>25</v>
      </c>
      <c r="L42" s="190"/>
      <c r="M42" s="225">
        <v>240</v>
      </c>
    </row>
    <row r="43" spans="1:13" ht="11.25" customHeight="1" x14ac:dyDescent="0.2">
      <c r="A43" s="135" t="s">
        <v>112</v>
      </c>
      <c r="B43" s="55"/>
      <c r="C43" s="225">
        <v>44200</v>
      </c>
      <c r="D43" s="192"/>
      <c r="E43" s="37">
        <v>3240</v>
      </c>
      <c r="F43" s="37"/>
      <c r="G43" s="225">
        <v>23900</v>
      </c>
      <c r="H43" s="37"/>
      <c r="I43" s="225">
        <v>44200</v>
      </c>
      <c r="J43" s="226"/>
      <c r="K43" s="37">
        <v>3240</v>
      </c>
      <c r="L43" s="37"/>
      <c r="M43" s="225">
        <v>23900</v>
      </c>
    </row>
    <row r="44" spans="1:13" ht="11.25" customHeight="1" x14ac:dyDescent="0.2">
      <c r="A44" s="135" t="s">
        <v>104</v>
      </c>
      <c r="B44" s="55"/>
      <c r="C44" s="37">
        <v>9110</v>
      </c>
      <c r="D44" s="192"/>
      <c r="E44" s="37">
        <v>418</v>
      </c>
      <c r="F44" s="37"/>
      <c r="G44" s="37">
        <v>4480</v>
      </c>
      <c r="H44" s="37"/>
      <c r="I44" s="37">
        <v>9110</v>
      </c>
      <c r="J44" s="226"/>
      <c r="K44" s="37">
        <v>418</v>
      </c>
      <c r="L44" s="37"/>
      <c r="M44" s="37">
        <v>4480</v>
      </c>
    </row>
    <row r="45" spans="1:13" ht="11.25" customHeight="1" x14ac:dyDescent="0.2">
      <c r="A45" s="135" t="s">
        <v>143</v>
      </c>
      <c r="B45" s="55"/>
      <c r="C45" s="37">
        <v>299</v>
      </c>
      <c r="D45" s="192"/>
      <c r="E45" s="190" t="s">
        <v>16</v>
      </c>
      <c r="F45" s="37"/>
      <c r="G45" s="37">
        <v>72</v>
      </c>
      <c r="H45" s="37"/>
      <c r="I45" s="37">
        <v>299</v>
      </c>
      <c r="J45" s="226"/>
      <c r="K45" s="190" t="s">
        <v>16</v>
      </c>
      <c r="L45" s="37"/>
      <c r="M45" s="37">
        <v>72</v>
      </c>
    </row>
    <row r="46" spans="1:13" ht="11.25" customHeight="1" x14ac:dyDescent="0.2">
      <c r="A46" s="135" t="s">
        <v>94</v>
      </c>
      <c r="B46" s="55"/>
      <c r="C46" s="37">
        <v>5230</v>
      </c>
      <c r="D46" s="192"/>
      <c r="E46" s="37">
        <v>571</v>
      </c>
      <c r="F46" s="228"/>
      <c r="G46" s="37">
        <v>3280</v>
      </c>
      <c r="H46" s="225"/>
      <c r="I46" s="37">
        <v>5230</v>
      </c>
      <c r="J46" s="169"/>
      <c r="K46" s="37">
        <v>571</v>
      </c>
      <c r="L46" s="228"/>
      <c r="M46" s="37">
        <v>3280</v>
      </c>
    </row>
    <row r="47" spans="1:13" ht="11.1" customHeight="1" x14ac:dyDescent="0.2">
      <c r="A47" s="135" t="s">
        <v>108</v>
      </c>
      <c r="B47" s="55"/>
      <c r="C47" s="37">
        <v>975</v>
      </c>
      <c r="D47" s="307"/>
      <c r="E47" s="37">
        <v>42</v>
      </c>
      <c r="F47" s="37"/>
      <c r="G47" s="225">
        <v>339</v>
      </c>
      <c r="H47" s="225"/>
      <c r="I47" s="37">
        <v>975</v>
      </c>
      <c r="J47" s="170"/>
      <c r="K47" s="37">
        <v>42</v>
      </c>
      <c r="L47" s="37"/>
      <c r="M47" s="37">
        <v>339</v>
      </c>
    </row>
    <row r="48" spans="1:13" ht="11.25" customHeight="1" x14ac:dyDescent="0.2">
      <c r="A48" s="220" t="s">
        <v>95</v>
      </c>
      <c r="B48" s="231"/>
      <c r="C48" s="60">
        <v>109000</v>
      </c>
      <c r="D48" s="60"/>
      <c r="E48" s="60">
        <v>8340</v>
      </c>
      <c r="F48" s="60"/>
      <c r="G48" s="60">
        <v>62200</v>
      </c>
      <c r="H48" s="60"/>
      <c r="I48" s="60">
        <v>109000</v>
      </c>
      <c r="J48" s="60"/>
      <c r="K48" s="60">
        <v>8340</v>
      </c>
      <c r="L48" s="60"/>
      <c r="M48" s="60">
        <v>62200</v>
      </c>
    </row>
    <row r="49" spans="1:13" s="44" customFormat="1" ht="11.25" customHeight="1" x14ac:dyDescent="0.2">
      <c r="A49" s="398" t="s">
        <v>156</v>
      </c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</row>
    <row r="50" spans="1:13" s="44" customFormat="1" ht="11.25" customHeight="1" x14ac:dyDescent="0.2">
      <c r="A50" s="399" t="s">
        <v>114</v>
      </c>
      <c r="B50" s="399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</row>
    <row r="51" spans="1:13" s="44" customFormat="1" ht="11.25" customHeight="1" x14ac:dyDescent="0.2">
      <c r="A51" s="368" t="s">
        <v>25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</row>
    <row r="52" spans="1:13" s="44" customFormat="1" ht="11.25" customHeight="1" x14ac:dyDescent="0.2">
      <c r="A52" s="391" t="s">
        <v>115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44" customFormat="1" ht="11.25" customHeight="1" x14ac:dyDescent="0.2">
      <c r="A53" s="395"/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</row>
    <row r="54" spans="1:13" ht="11.25" customHeight="1" x14ac:dyDescent="0.2">
      <c r="A54" s="396" t="s">
        <v>84</v>
      </c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</row>
    <row r="55" spans="1:13" ht="11.25" customHeight="1" x14ac:dyDescent="0.2">
      <c r="G55" s="169"/>
    </row>
    <row r="56" spans="1:13" ht="11.25" customHeight="1" x14ac:dyDescent="0.2">
      <c r="G56" s="37"/>
    </row>
  </sheetData>
  <mergeCells count="15">
    <mergeCell ref="A53:M53"/>
    <mergeCell ref="A54:M54"/>
    <mergeCell ref="E7:G7"/>
    <mergeCell ref="K7:M7"/>
    <mergeCell ref="A49:M49"/>
    <mergeCell ref="A50:M50"/>
    <mergeCell ref="A51:M51"/>
    <mergeCell ref="A52:M52"/>
    <mergeCell ref="C6:G6"/>
    <mergeCell ref="I6:M6"/>
    <mergeCell ref="A1:M1"/>
    <mergeCell ref="A2:M2"/>
    <mergeCell ref="A3:M3"/>
    <mergeCell ref="A4:M4"/>
    <mergeCell ref="A5:M5"/>
  </mergeCells>
  <printOptions horizontalCentered="1"/>
  <pageMargins left="0.5" right="0.5" top="0.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67"/>
  <sheetViews>
    <sheetView showWhiteSpace="0" zoomScaleNormal="100" workbookViewId="0">
      <selection sqref="A1:M1"/>
    </sheetView>
  </sheetViews>
  <sheetFormatPr defaultColWidth="9.33203125" defaultRowHeight="11.25" customHeight="1" x14ac:dyDescent="0.2"/>
  <cols>
    <col min="1" max="1" width="33.1640625" style="1" bestFit="1" customWidth="1"/>
    <col min="2" max="2" width="1.83203125" style="1" customWidth="1"/>
    <col min="3" max="3" width="12.33203125" style="1" bestFit="1" customWidth="1"/>
    <col min="4" max="4" width="1.83203125" style="16" customWidth="1"/>
    <col min="5" max="5" width="12" style="1" bestFit="1" customWidth="1"/>
    <col min="6" max="6" width="1.83203125" style="16" customWidth="1"/>
    <col min="7" max="7" width="12.33203125" style="1" bestFit="1" customWidth="1"/>
    <col min="8" max="8" width="1.83203125" style="1" customWidth="1"/>
    <col min="9" max="9" width="12" style="1" bestFit="1" customWidth="1"/>
    <col min="10" max="10" width="1.6640625" style="7" customWidth="1"/>
    <col min="11" max="11" width="10.6640625" style="7" customWidth="1"/>
    <col min="12" max="12" width="1.6640625" style="7" customWidth="1"/>
    <col min="13" max="13" width="12" style="7" bestFit="1" customWidth="1"/>
    <col min="14" max="16384" width="9.33203125" style="7"/>
  </cols>
  <sheetData>
    <row r="1" spans="1:14" ht="11.25" customHeight="1" x14ac:dyDescent="0.2">
      <c r="A1" s="384" t="s">
        <v>116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4" ht="11.25" customHeight="1" x14ac:dyDescent="0.2">
      <c r="A2" s="366" t="s">
        <v>117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14" ht="11.25" customHeight="1" x14ac:dyDescent="0.2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4" ht="11.25" customHeight="1" x14ac:dyDescent="0.2">
      <c r="A4" s="365" t="s">
        <v>63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4" ht="11.25" customHeight="1" x14ac:dyDescent="0.2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</row>
    <row r="6" spans="1:14" ht="11.25" customHeight="1" x14ac:dyDescent="0.2">
      <c r="A6" s="19"/>
      <c r="B6" s="19"/>
      <c r="C6" s="21"/>
      <c r="D6" s="110"/>
      <c r="E6" s="21"/>
      <c r="F6" s="110"/>
      <c r="G6" s="402" t="s">
        <v>4</v>
      </c>
      <c r="H6" s="402"/>
      <c r="I6" s="402"/>
      <c r="J6" s="402"/>
      <c r="K6" s="402"/>
      <c r="L6" s="402"/>
      <c r="M6" s="402"/>
    </row>
    <row r="7" spans="1:14" ht="11.25" customHeight="1" x14ac:dyDescent="0.2">
      <c r="A7" s="7"/>
      <c r="B7" s="7"/>
      <c r="C7" s="364" t="s">
        <v>3</v>
      </c>
      <c r="D7" s="386"/>
      <c r="E7" s="386"/>
      <c r="F7" s="22"/>
      <c r="G7" s="403" t="s">
        <v>44</v>
      </c>
      <c r="H7" s="403"/>
      <c r="I7" s="403"/>
      <c r="K7" s="401" t="s">
        <v>163</v>
      </c>
      <c r="L7" s="401"/>
      <c r="M7" s="401"/>
    </row>
    <row r="8" spans="1:14" ht="11.25" customHeight="1" x14ac:dyDescent="0.2">
      <c r="A8" s="7"/>
      <c r="B8" s="7"/>
      <c r="C8" s="81" t="s">
        <v>57</v>
      </c>
      <c r="D8" s="22"/>
      <c r="E8" s="81" t="s">
        <v>64</v>
      </c>
      <c r="F8" s="22"/>
      <c r="G8" s="81" t="s">
        <v>57</v>
      </c>
      <c r="H8" s="81"/>
      <c r="I8" s="81" t="s">
        <v>64</v>
      </c>
      <c r="K8" s="83" t="s">
        <v>57</v>
      </c>
      <c r="L8" s="83"/>
      <c r="M8" s="83" t="s">
        <v>64</v>
      </c>
    </row>
    <row r="9" spans="1:14" ht="11.25" customHeight="1" x14ac:dyDescent="0.2">
      <c r="A9" s="127" t="s">
        <v>65</v>
      </c>
      <c r="B9" s="128"/>
      <c r="C9" s="127" t="s">
        <v>58</v>
      </c>
      <c r="D9" s="129"/>
      <c r="E9" s="127" t="s">
        <v>66</v>
      </c>
      <c r="F9" s="129"/>
      <c r="G9" s="130" t="s">
        <v>58</v>
      </c>
      <c r="H9" s="130"/>
      <c r="I9" s="130" t="s">
        <v>66</v>
      </c>
      <c r="J9" s="77"/>
      <c r="K9" s="131" t="s">
        <v>58</v>
      </c>
      <c r="L9" s="131"/>
      <c r="M9" s="131" t="s">
        <v>66</v>
      </c>
    </row>
    <row r="10" spans="1:14" ht="11.25" customHeight="1" x14ac:dyDescent="0.2">
      <c r="A10" s="111" t="s">
        <v>67</v>
      </c>
      <c r="B10" s="79"/>
      <c r="C10" s="60">
        <v>644000</v>
      </c>
      <c r="D10" s="60"/>
      <c r="E10" s="232">
        <v>1460000</v>
      </c>
      <c r="F10" s="160"/>
      <c r="G10" s="162">
        <v>110000</v>
      </c>
      <c r="H10" s="162"/>
      <c r="I10" s="233">
        <v>229000</v>
      </c>
      <c r="J10" s="66"/>
      <c r="K10" s="60">
        <v>157000</v>
      </c>
      <c r="L10" s="60"/>
      <c r="M10" s="232">
        <v>353000</v>
      </c>
    </row>
    <row r="11" spans="1:14" ht="11.25" customHeight="1" x14ac:dyDescent="0.2">
      <c r="A11" s="109" t="s">
        <v>68</v>
      </c>
      <c r="B11" s="59"/>
      <c r="C11" s="37"/>
      <c r="D11" s="37"/>
      <c r="E11" s="37"/>
      <c r="F11" s="163"/>
      <c r="G11" s="169"/>
      <c r="H11" s="169"/>
      <c r="I11" s="169"/>
      <c r="J11" s="32"/>
      <c r="K11" s="37"/>
      <c r="L11" s="37"/>
      <c r="M11" s="37"/>
    </row>
    <row r="12" spans="1:14" ht="11.25" customHeight="1" x14ac:dyDescent="0.2">
      <c r="A12" s="136" t="s">
        <v>17</v>
      </c>
      <c r="B12" s="137"/>
      <c r="C12" s="234">
        <v>13200</v>
      </c>
      <c r="D12" s="170"/>
      <c r="E12" s="37">
        <v>34500</v>
      </c>
      <c r="F12" s="170"/>
      <c r="G12" s="234">
        <v>299</v>
      </c>
      <c r="H12" s="235"/>
      <c r="I12" s="234">
        <v>1110</v>
      </c>
      <c r="J12" s="32"/>
      <c r="K12" s="234">
        <v>6220</v>
      </c>
      <c r="L12" s="37"/>
      <c r="M12" s="37">
        <v>17400</v>
      </c>
      <c r="N12" s="142"/>
    </row>
    <row r="13" spans="1:14" ht="11.25" customHeight="1" x14ac:dyDescent="0.2">
      <c r="A13" s="136" t="s">
        <v>69</v>
      </c>
      <c r="B13" s="138"/>
      <c r="C13" s="60">
        <v>28300</v>
      </c>
      <c r="D13" s="160"/>
      <c r="E13" s="60">
        <v>91000</v>
      </c>
      <c r="F13" s="160"/>
      <c r="G13" s="162">
        <v>3140</v>
      </c>
      <c r="H13" s="162"/>
      <c r="I13" s="162">
        <v>8980</v>
      </c>
      <c r="J13" s="66"/>
      <c r="K13" s="60">
        <v>29400</v>
      </c>
      <c r="L13" s="60"/>
      <c r="M13" s="60">
        <v>78600</v>
      </c>
    </row>
    <row r="14" spans="1:14" ht="11.25" customHeight="1" x14ac:dyDescent="0.2">
      <c r="A14" s="111" t="s">
        <v>70</v>
      </c>
      <c r="B14" s="67"/>
      <c r="C14" s="38"/>
      <c r="D14" s="37"/>
      <c r="E14" s="37"/>
      <c r="F14" s="236"/>
      <c r="G14" s="42"/>
      <c r="H14" s="42"/>
      <c r="I14" s="42"/>
      <c r="J14" s="32"/>
      <c r="K14" s="38"/>
      <c r="L14" s="37"/>
      <c r="M14" s="37"/>
    </row>
    <row r="15" spans="1:14" ht="11.25" customHeight="1" x14ac:dyDescent="0.2">
      <c r="A15" s="139" t="s">
        <v>71</v>
      </c>
      <c r="B15" s="137"/>
      <c r="C15" s="234">
        <v>8130</v>
      </c>
      <c r="D15" s="234"/>
      <c r="E15" s="37">
        <v>26500</v>
      </c>
      <c r="F15" s="237"/>
      <c r="G15" s="235">
        <v>498</v>
      </c>
      <c r="H15" s="235"/>
      <c r="I15" s="235">
        <v>3340</v>
      </c>
      <c r="J15" s="32"/>
      <c r="K15" s="234">
        <v>1930</v>
      </c>
      <c r="L15" s="234"/>
      <c r="M15" s="37">
        <v>15800</v>
      </c>
    </row>
    <row r="16" spans="1:14" ht="11.25" customHeight="1" x14ac:dyDescent="0.2">
      <c r="A16" s="139" t="s">
        <v>72</v>
      </c>
      <c r="B16" s="138"/>
      <c r="C16" s="60">
        <v>7740</v>
      </c>
      <c r="D16" s="60"/>
      <c r="E16" s="60">
        <v>30300</v>
      </c>
      <c r="F16" s="193"/>
      <c r="G16" s="162">
        <v>362</v>
      </c>
      <c r="H16" s="162"/>
      <c r="I16" s="162">
        <v>1540</v>
      </c>
      <c r="J16" s="66"/>
      <c r="K16" s="60">
        <v>3480</v>
      </c>
      <c r="L16" s="60"/>
      <c r="M16" s="60">
        <v>14900</v>
      </c>
    </row>
    <row r="17" spans="1:13" ht="11.25" customHeight="1" x14ac:dyDescent="0.2">
      <c r="A17" s="120" t="s">
        <v>140</v>
      </c>
      <c r="B17" s="68"/>
      <c r="C17" s="38"/>
      <c r="D17" s="38"/>
      <c r="E17" s="37"/>
      <c r="F17" s="238"/>
      <c r="G17" s="42"/>
      <c r="H17" s="42"/>
      <c r="I17" s="42"/>
      <c r="J17" s="32"/>
      <c r="K17" s="38"/>
      <c r="L17" s="38"/>
      <c r="M17" s="37"/>
    </row>
    <row r="18" spans="1:13" ht="11.25" customHeight="1" x14ac:dyDescent="0.2">
      <c r="A18" s="139" t="s">
        <v>118</v>
      </c>
      <c r="B18" s="137"/>
      <c r="C18" s="239">
        <v>13300</v>
      </c>
      <c r="D18" s="170"/>
      <c r="E18" s="225">
        <v>26200</v>
      </c>
      <c r="F18" s="240"/>
      <c r="G18" s="241">
        <v>602</v>
      </c>
      <c r="H18" s="241"/>
      <c r="I18" s="241">
        <v>1540</v>
      </c>
      <c r="J18" s="32"/>
      <c r="K18" s="239">
        <v>7220</v>
      </c>
      <c r="L18" s="239"/>
      <c r="M18" s="239">
        <v>17400</v>
      </c>
    </row>
    <row r="19" spans="1:13" ht="11.25" customHeight="1" x14ac:dyDescent="0.2">
      <c r="A19" s="113" t="s">
        <v>119</v>
      </c>
      <c r="B19" s="68"/>
      <c r="C19" s="38">
        <v>26300</v>
      </c>
      <c r="D19" s="38"/>
      <c r="E19" s="60">
        <v>45000</v>
      </c>
      <c r="F19" s="238"/>
      <c r="G19" s="42">
        <v>3460</v>
      </c>
      <c r="H19" s="42"/>
      <c r="I19" s="162">
        <v>7200</v>
      </c>
      <c r="J19" s="66"/>
      <c r="K19" s="38">
        <v>14500</v>
      </c>
      <c r="L19" s="38"/>
      <c r="M19" s="60">
        <v>30400</v>
      </c>
    </row>
    <row r="20" spans="1:13" ht="11.25" customHeight="1" x14ac:dyDescent="0.2">
      <c r="A20" s="112" t="s">
        <v>74</v>
      </c>
      <c r="B20" s="67"/>
      <c r="C20" s="38"/>
      <c r="D20" s="38"/>
      <c r="E20" s="37"/>
      <c r="F20" s="236"/>
      <c r="G20" s="42"/>
      <c r="H20" s="42"/>
      <c r="I20" s="42"/>
      <c r="J20" s="32"/>
      <c r="K20" s="38"/>
      <c r="L20" s="38"/>
      <c r="M20" s="37"/>
    </row>
    <row r="21" spans="1:13" ht="11.25" customHeight="1" x14ac:dyDescent="0.2">
      <c r="A21" s="136" t="s">
        <v>75</v>
      </c>
      <c r="B21" s="137"/>
      <c r="C21" s="234">
        <v>11000</v>
      </c>
      <c r="D21" s="234"/>
      <c r="E21" s="37">
        <v>41000</v>
      </c>
      <c r="F21" s="242"/>
      <c r="G21" s="235">
        <v>923</v>
      </c>
      <c r="H21" s="235"/>
      <c r="I21" s="235">
        <v>4560</v>
      </c>
      <c r="J21" s="32"/>
      <c r="K21" s="234">
        <v>6780</v>
      </c>
      <c r="L21" s="234"/>
      <c r="M21" s="37">
        <v>32400</v>
      </c>
    </row>
    <row r="22" spans="1:13" ht="11.25" customHeight="1" x14ac:dyDescent="0.2">
      <c r="A22" s="113" t="s">
        <v>76</v>
      </c>
      <c r="B22" s="138"/>
      <c r="C22" s="60">
        <v>64100</v>
      </c>
      <c r="D22" s="170"/>
      <c r="E22" s="60">
        <v>67900</v>
      </c>
      <c r="F22" s="160"/>
      <c r="G22" s="162">
        <v>12400</v>
      </c>
      <c r="H22" s="162"/>
      <c r="I22" s="162">
        <v>10900</v>
      </c>
      <c r="J22" s="66"/>
      <c r="K22" s="60">
        <v>145000</v>
      </c>
      <c r="L22" s="60"/>
      <c r="M22" s="60">
        <v>137000</v>
      </c>
    </row>
    <row r="23" spans="1:13" ht="11.25" customHeight="1" x14ac:dyDescent="0.2">
      <c r="A23" s="111" t="s">
        <v>77</v>
      </c>
      <c r="B23" s="78"/>
      <c r="C23" s="38"/>
      <c r="D23" s="38"/>
      <c r="E23" s="37"/>
      <c r="F23" s="236"/>
      <c r="G23" s="42"/>
      <c r="H23" s="42"/>
      <c r="I23" s="42"/>
      <c r="J23" s="32"/>
      <c r="K23" s="38"/>
      <c r="L23" s="38"/>
      <c r="M23" s="37"/>
    </row>
    <row r="24" spans="1:13" ht="11.25" customHeight="1" x14ac:dyDescent="0.2">
      <c r="A24" s="136" t="s">
        <v>78</v>
      </c>
      <c r="B24" s="140"/>
      <c r="C24" s="235">
        <v>447</v>
      </c>
      <c r="D24" s="234"/>
      <c r="E24" s="37">
        <v>2400</v>
      </c>
      <c r="F24" s="237"/>
      <c r="G24" s="235">
        <v>66</v>
      </c>
      <c r="H24" s="235"/>
      <c r="I24" s="235">
        <v>279</v>
      </c>
      <c r="J24" s="32"/>
      <c r="K24" s="234">
        <v>289</v>
      </c>
      <c r="L24" s="234"/>
      <c r="M24" s="37">
        <v>1300</v>
      </c>
    </row>
    <row r="25" spans="1:13" ht="11.25" customHeight="1" x14ac:dyDescent="0.2">
      <c r="A25" s="136" t="s">
        <v>79</v>
      </c>
      <c r="B25" s="137"/>
      <c r="C25" s="234">
        <v>69100</v>
      </c>
      <c r="D25" s="234"/>
      <c r="E25" s="60">
        <v>110000</v>
      </c>
      <c r="F25" s="237"/>
      <c r="G25" s="235">
        <v>5470</v>
      </c>
      <c r="H25" s="235"/>
      <c r="I25" s="235">
        <v>11000</v>
      </c>
      <c r="J25" s="66"/>
      <c r="K25" s="234">
        <v>44200</v>
      </c>
      <c r="L25" s="234"/>
      <c r="M25" s="60">
        <v>90000</v>
      </c>
    </row>
    <row r="26" spans="1:13" ht="11.25" customHeight="1" x14ac:dyDescent="0.2">
      <c r="A26" s="136" t="s">
        <v>80</v>
      </c>
      <c r="B26" s="138"/>
      <c r="C26" s="60">
        <v>318</v>
      </c>
      <c r="D26" s="60"/>
      <c r="E26" s="60">
        <v>563</v>
      </c>
      <c r="F26" s="168"/>
      <c r="G26" s="162">
        <v>133</v>
      </c>
      <c r="H26" s="162"/>
      <c r="I26" s="162">
        <v>155</v>
      </c>
      <c r="J26" s="66"/>
      <c r="K26" s="60">
        <v>819</v>
      </c>
      <c r="L26" s="60"/>
      <c r="M26" s="60">
        <v>974</v>
      </c>
    </row>
    <row r="27" spans="1:13" ht="11.25" customHeight="1" x14ac:dyDescent="0.2">
      <c r="A27" s="113" t="s">
        <v>81</v>
      </c>
      <c r="B27" s="138"/>
      <c r="C27" s="195">
        <v>578</v>
      </c>
      <c r="D27" s="195"/>
      <c r="E27" s="195">
        <v>502</v>
      </c>
      <c r="F27" s="193"/>
      <c r="G27" s="196">
        <v>45</v>
      </c>
      <c r="H27" s="196"/>
      <c r="I27" s="196">
        <v>35</v>
      </c>
      <c r="J27" s="66"/>
      <c r="K27" s="195">
        <v>381</v>
      </c>
      <c r="L27" s="195"/>
      <c r="M27" s="195">
        <v>356</v>
      </c>
    </row>
    <row r="28" spans="1:13" ht="11.25" customHeight="1" x14ac:dyDescent="0.2">
      <c r="A28" s="113" t="s">
        <v>82</v>
      </c>
      <c r="B28" s="138"/>
      <c r="C28" s="195">
        <v>2130</v>
      </c>
      <c r="D28" s="279"/>
      <c r="E28" s="195">
        <v>17800</v>
      </c>
      <c r="F28" s="194"/>
      <c r="G28" s="196">
        <v>137</v>
      </c>
      <c r="H28" s="196"/>
      <c r="I28" s="196">
        <v>1090</v>
      </c>
      <c r="J28" s="66"/>
      <c r="K28" s="195">
        <v>1290</v>
      </c>
      <c r="L28" s="195"/>
      <c r="M28" s="195">
        <v>8060</v>
      </c>
    </row>
    <row r="29" spans="1:13" s="13" customFormat="1" ht="11.25" customHeight="1" x14ac:dyDescent="0.2">
      <c r="A29" s="400" t="s">
        <v>120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</row>
    <row r="30" spans="1:13" s="13" customFormat="1" ht="11.25" customHeight="1" x14ac:dyDescent="0.2">
      <c r="A30" s="368" t="s">
        <v>25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</row>
    <row r="31" spans="1:13" s="13" customFormat="1" ht="11.25" customHeight="1" x14ac:dyDescent="0.2">
      <c r="A31" s="367" t="s">
        <v>141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</row>
    <row r="32" spans="1:13" ht="11.25" customHeight="1" x14ac:dyDescent="0.2">
      <c r="A32" s="371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</row>
    <row r="33" spans="1:13" s="13" customFormat="1" ht="11.25" customHeight="1" x14ac:dyDescent="0.2">
      <c r="A33" s="385" t="s">
        <v>84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</row>
    <row r="37" spans="1:13" ht="11.25" customHeight="1" x14ac:dyDescent="0.2">
      <c r="A37" s="10"/>
    </row>
    <row r="38" spans="1:13" ht="11.25" customHeight="1" x14ac:dyDescent="0.2">
      <c r="G38" s="14"/>
      <c r="H38" s="14"/>
    </row>
    <row r="46" spans="1:13" ht="11.25" customHeight="1" x14ac:dyDescent="0.2">
      <c r="B46" s="7"/>
      <c r="C46" s="7"/>
      <c r="D46" s="17"/>
      <c r="E46" s="7"/>
      <c r="F46" s="17"/>
      <c r="G46" s="7"/>
      <c r="H46" s="7"/>
      <c r="I46" s="7"/>
    </row>
    <row r="47" spans="1:13" ht="11.25" customHeight="1" x14ac:dyDescent="0.2">
      <c r="B47" s="7"/>
      <c r="C47" s="7"/>
      <c r="D47" s="17"/>
      <c r="E47" s="7"/>
      <c r="F47" s="17"/>
      <c r="G47" s="7"/>
      <c r="H47" s="7"/>
      <c r="I47" s="7"/>
    </row>
    <row r="48" spans="1:13" ht="11.25" customHeight="1" x14ac:dyDescent="0.2">
      <c r="B48" s="7"/>
      <c r="C48" s="7"/>
      <c r="D48" s="17"/>
      <c r="E48" s="7"/>
      <c r="F48" s="17"/>
      <c r="G48" s="7"/>
      <c r="H48" s="7"/>
      <c r="I48" s="7"/>
    </row>
    <row r="49" spans="2:9" ht="11.25" customHeight="1" x14ac:dyDescent="0.2">
      <c r="B49" s="7"/>
      <c r="C49" s="7"/>
      <c r="D49" s="17"/>
      <c r="E49" s="7"/>
      <c r="F49" s="17"/>
      <c r="G49" s="7"/>
      <c r="H49" s="7"/>
      <c r="I49" s="7"/>
    </row>
    <row r="50" spans="2:9" ht="11.25" customHeight="1" x14ac:dyDescent="0.2">
      <c r="B50" s="7"/>
      <c r="C50" s="7"/>
      <c r="D50" s="17"/>
      <c r="E50" s="7"/>
      <c r="F50" s="17"/>
      <c r="G50" s="7"/>
      <c r="H50" s="7"/>
      <c r="I50" s="7"/>
    </row>
    <row r="51" spans="2:9" ht="11.25" customHeight="1" x14ac:dyDescent="0.2">
      <c r="B51" s="7"/>
      <c r="C51" s="7"/>
      <c r="D51" s="17"/>
      <c r="E51" s="7"/>
      <c r="F51" s="17"/>
      <c r="G51" s="7"/>
      <c r="H51" s="7"/>
      <c r="I51" s="7"/>
    </row>
    <row r="52" spans="2:9" ht="11.25" customHeight="1" x14ac:dyDescent="0.2">
      <c r="B52" s="7"/>
      <c r="C52" s="7"/>
      <c r="D52" s="17"/>
      <c r="E52" s="7"/>
      <c r="F52" s="17"/>
      <c r="G52" s="7"/>
      <c r="H52" s="7"/>
      <c r="I52" s="7"/>
    </row>
    <row r="53" spans="2:9" ht="11.25" customHeight="1" x14ac:dyDescent="0.2">
      <c r="B53" s="7"/>
      <c r="C53" s="7"/>
      <c r="D53" s="17"/>
      <c r="E53" s="7"/>
      <c r="F53" s="17"/>
      <c r="G53" s="7"/>
      <c r="H53" s="7"/>
      <c r="I53" s="7"/>
    </row>
    <row r="54" spans="2:9" ht="11.25" customHeight="1" x14ac:dyDescent="0.2">
      <c r="B54" s="7"/>
      <c r="C54" s="7"/>
      <c r="D54" s="17"/>
      <c r="E54" s="7"/>
      <c r="F54" s="17"/>
      <c r="G54" s="7"/>
      <c r="H54" s="7"/>
      <c r="I54" s="7"/>
    </row>
    <row r="55" spans="2:9" ht="11.25" customHeight="1" x14ac:dyDescent="0.2">
      <c r="B55" s="7"/>
      <c r="C55" s="7"/>
      <c r="D55" s="17"/>
      <c r="E55" s="7"/>
      <c r="F55" s="17"/>
      <c r="G55" s="7"/>
      <c r="H55" s="7"/>
      <c r="I55" s="7"/>
    </row>
    <row r="56" spans="2:9" ht="11.25" customHeight="1" x14ac:dyDescent="0.2">
      <c r="B56" s="7"/>
      <c r="C56" s="7"/>
      <c r="D56" s="17"/>
      <c r="E56" s="7"/>
      <c r="F56" s="17"/>
      <c r="G56" s="7"/>
      <c r="H56" s="7"/>
      <c r="I56" s="7"/>
    </row>
    <row r="57" spans="2:9" ht="11.25" customHeight="1" x14ac:dyDescent="0.2">
      <c r="B57" s="7"/>
      <c r="C57" s="7"/>
      <c r="D57" s="17"/>
      <c r="E57" s="7"/>
      <c r="F57" s="17"/>
      <c r="G57" s="7"/>
      <c r="H57" s="7"/>
      <c r="I57" s="7"/>
    </row>
    <row r="58" spans="2:9" ht="11.25" customHeight="1" x14ac:dyDescent="0.2">
      <c r="B58" s="7"/>
      <c r="C58" s="7"/>
      <c r="D58" s="17"/>
      <c r="E58" s="7"/>
      <c r="F58" s="17"/>
      <c r="G58" s="7"/>
      <c r="H58" s="7"/>
      <c r="I58" s="7"/>
    </row>
    <row r="59" spans="2:9" ht="11.25" customHeight="1" x14ac:dyDescent="0.2">
      <c r="B59" s="7"/>
      <c r="C59" s="7"/>
      <c r="D59" s="17"/>
      <c r="E59" s="7"/>
      <c r="F59" s="17"/>
      <c r="G59" s="7"/>
      <c r="H59" s="7"/>
      <c r="I59" s="7"/>
    </row>
    <row r="60" spans="2:9" ht="11.25" customHeight="1" x14ac:dyDescent="0.2">
      <c r="B60" s="7"/>
      <c r="C60" s="7"/>
      <c r="D60" s="17"/>
      <c r="E60" s="7"/>
      <c r="F60" s="17"/>
      <c r="G60" s="7"/>
      <c r="H60" s="7"/>
      <c r="I60" s="7"/>
    </row>
    <row r="61" spans="2:9" ht="11.25" customHeight="1" x14ac:dyDescent="0.2">
      <c r="B61" s="7"/>
      <c r="C61" s="7"/>
      <c r="D61" s="17"/>
      <c r="E61" s="7"/>
      <c r="F61" s="17"/>
      <c r="G61" s="7"/>
      <c r="H61" s="7"/>
      <c r="I61" s="7"/>
    </row>
    <row r="62" spans="2:9" ht="11.25" customHeight="1" x14ac:dyDescent="0.2">
      <c r="B62" s="7"/>
      <c r="C62" s="7"/>
      <c r="D62" s="17"/>
      <c r="E62" s="7"/>
      <c r="F62" s="17"/>
      <c r="G62" s="7"/>
      <c r="H62" s="7"/>
      <c r="I62" s="7"/>
    </row>
    <row r="63" spans="2:9" ht="11.25" customHeight="1" x14ac:dyDescent="0.2">
      <c r="B63" s="7"/>
      <c r="C63" s="7"/>
      <c r="D63" s="17"/>
      <c r="E63" s="7"/>
      <c r="F63" s="17"/>
      <c r="G63" s="7"/>
      <c r="H63" s="7"/>
      <c r="I63" s="7"/>
    </row>
    <row r="64" spans="2:9" ht="11.25" customHeight="1" x14ac:dyDescent="0.2">
      <c r="B64" s="7"/>
      <c r="C64" s="7"/>
      <c r="D64" s="17"/>
      <c r="E64" s="7"/>
      <c r="F64" s="17"/>
      <c r="G64" s="7"/>
      <c r="H64" s="7"/>
      <c r="I64" s="7"/>
    </row>
    <row r="65" spans="2:9" ht="11.25" customHeight="1" x14ac:dyDescent="0.2">
      <c r="B65" s="7"/>
      <c r="C65" s="7"/>
      <c r="D65" s="17"/>
      <c r="E65" s="7"/>
      <c r="F65" s="17"/>
      <c r="G65" s="7"/>
      <c r="H65" s="7"/>
      <c r="I65" s="7"/>
    </row>
    <row r="66" spans="2:9" ht="11.25" customHeight="1" x14ac:dyDescent="0.2">
      <c r="B66" s="7"/>
      <c r="C66" s="7"/>
      <c r="D66" s="17"/>
      <c r="E66" s="7"/>
      <c r="F66" s="17"/>
      <c r="G66" s="7"/>
      <c r="H66" s="7"/>
      <c r="I66" s="7"/>
    </row>
    <row r="67" spans="2:9" ht="11.25" customHeight="1" x14ac:dyDescent="0.2">
      <c r="B67" s="7"/>
      <c r="C67" s="7"/>
      <c r="D67" s="17"/>
      <c r="E67" s="7"/>
      <c r="F67" s="17"/>
      <c r="G67" s="7"/>
      <c r="H67" s="7"/>
      <c r="I67" s="7"/>
    </row>
  </sheetData>
  <mergeCells count="14">
    <mergeCell ref="A29:M29"/>
    <mergeCell ref="A32:M32"/>
    <mergeCell ref="A33:M33"/>
    <mergeCell ref="K7:M7"/>
    <mergeCell ref="G6:M6"/>
    <mergeCell ref="G7:I7"/>
    <mergeCell ref="C7:E7"/>
    <mergeCell ref="A30:M30"/>
    <mergeCell ref="A31:M31"/>
    <mergeCell ref="A1:M1"/>
    <mergeCell ref="A2:M2"/>
    <mergeCell ref="A3:M3"/>
    <mergeCell ref="A4:M4"/>
    <mergeCell ref="A5:M5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08D5-43E2-4EF0-8F42-1209FE42DC23}">
  <dimension ref="A1:G49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36.1640625" style="45" customWidth="1"/>
    <col min="2" max="2" width="1.6640625" style="45" customWidth="1"/>
    <col min="3" max="3" width="12.6640625" style="45" customWidth="1"/>
    <col min="4" max="4" width="1.6640625" style="46" customWidth="1"/>
    <col min="5" max="5" width="10.33203125" style="45" customWidth="1"/>
    <col min="6" max="6" width="1.6640625" style="45" customWidth="1"/>
    <col min="7" max="7" width="14.5" style="45" customWidth="1"/>
  </cols>
  <sheetData>
    <row r="1" spans="1:7" ht="11.25" customHeight="1" x14ac:dyDescent="0.2">
      <c r="A1" s="379" t="s">
        <v>121</v>
      </c>
      <c r="B1" s="379"/>
      <c r="C1" s="379"/>
      <c r="D1" s="379"/>
      <c r="E1" s="379"/>
      <c r="F1" s="379"/>
      <c r="G1" s="379"/>
    </row>
    <row r="2" spans="1:7" ht="11.25" customHeight="1" x14ac:dyDescent="0.2">
      <c r="A2" s="393" t="s">
        <v>122</v>
      </c>
      <c r="B2" s="393"/>
      <c r="C2" s="393"/>
      <c r="D2" s="393"/>
      <c r="E2" s="393"/>
      <c r="F2" s="393"/>
      <c r="G2" s="393"/>
    </row>
    <row r="3" spans="1:7" ht="11.25" customHeight="1" x14ac:dyDescent="0.2">
      <c r="A3" s="394"/>
      <c r="B3" s="394"/>
      <c r="C3" s="394"/>
      <c r="D3" s="394"/>
      <c r="E3" s="394"/>
      <c r="F3" s="394"/>
      <c r="G3" s="394"/>
    </row>
    <row r="4" spans="1:7" ht="11.25" customHeight="1" x14ac:dyDescent="0.2">
      <c r="A4" s="393" t="s">
        <v>87</v>
      </c>
      <c r="B4" s="393"/>
      <c r="C4" s="393"/>
      <c r="D4" s="393"/>
      <c r="E4" s="393"/>
      <c r="F4" s="393"/>
      <c r="G4" s="393"/>
    </row>
    <row r="5" spans="1:7" ht="11.25" customHeight="1" x14ac:dyDescent="0.2">
      <c r="A5" s="393"/>
      <c r="B5" s="393"/>
      <c r="C5" s="393"/>
      <c r="D5" s="393"/>
      <c r="E5" s="393"/>
      <c r="F5" s="393"/>
      <c r="G5" s="393"/>
    </row>
    <row r="6" spans="1:7" ht="11.25" customHeight="1" x14ac:dyDescent="0.2">
      <c r="A6" s="204"/>
      <c r="B6" s="204"/>
      <c r="C6" s="347"/>
      <c r="D6" s="348"/>
      <c r="E6" s="404" t="s">
        <v>4</v>
      </c>
      <c r="F6" s="404"/>
      <c r="G6" s="404"/>
    </row>
    <row r="7" spans="1:7" ht="11.25" customHeight="1" x14ac:dyDescent="0.2">
      <c r="A7" s="330" t="s">
        <v>90</v>
      </c>
      <c r="B7" s="349"/>
      <c r="C7" s="329" t="s">
        <v>3</v>
      </c>
      <c r="D7" s="350"/>
      <c r="E7" s="329" t="s">
        <v>44</v>
      </c>
      <c r="F7" s="329"/>
      <c r="G7" s="329" t="s">
        <v>164</v>
      </c>
    </row>
    <row r="8" spans="1:7" ht="11.25" customHeight="1" x14ac:dyDescent="0.2">
      <c r="A8" s="213" t="s">
        <v>123</v>
      </c>
      <c r="B8" s="206"/>
      <c r="C8" s="351"/>
      <c r="D8" s="352"/>
      <c r="E8" s="353"/>
      <c r="F8" s="353"/>
      <c r="G8" s="353"/>
    </row>
    <row r="9" spans="1:7" ht="11.25" customHeight="1" x14ac:dyDescent="0.2">
      <c r="A9" s="119" t="s">
        <v>97</v>
      </c>
      <c r="B9" s="55"/>
      <c r="C9" s="37">
        <v>63600</v>
      </c>
      <c r="D9" s="170"/>
      <c r="E9" s="219" t="s">
        <v>16</v>
      </c>
      <c r="F9" s="219"/>
      <c r="G9" s="219" t="s">
        <v>16</v>
      </c>
    </row>
    <row r="10" spans="1:7" ht="11.25" customHeight="1" x14ac:dyDescent="0.2">
      <c r="A10" s="119" t="s">
        <v>98</v>
      </c>
      <c r="B10" s="55"/>
      <c r="C10" s="37">
        <v>43300</v>
      </c>
      <c r="D10" s="170"/>
      <c r="E10" s="37">
        <v>20100</v>
      </c>
      <c r="F10" s="219"/>
      <c r="G10" s="37">
        <v>20100</v>
      </c>
    </row>
    <row r="11" spans="1:7" ht="11.25" customHeight="1" x14ac:dyDescent="0.2">
      <c r="A11" s="119" t="s">
        <v>92</v>
      </c>
      <c r="B11" s="55"/>
      <c r="C11" s="37">
        <v>261000</v>
      </c>
      <c r="D11" s="218"/>
      <c r="E11" s="37">
        <v>5360</v>
      </c>
      <c r="F11" s="219"/>
      <c r="G11" s="37">
        <v>39300</v>
      </c>
    </row>
    <row r="12" spans="1:7" ht="11.25" customHeight="1" x14ac:dyDescent="0.2">
      <c r="A12" s="119" t="s">
        <v>100</v>
      </c>
      <c r="B12" s="55"/>
      <c r="C12" s="37">
        <v>17400</v>
      </c>
      <c r="D12" s="218"/>
      <c r="E12" s="37">
        <v>10500</v>
      </c>
      <c r="F12" s="219"/>
      <c r="G12" s="37">
        <v>10500</v>
      </c>
    </row>
    <row r="13" spans="1:7" ht="11.25" customHeight="1" x14ac:dyDescent="0.2">
      <c r="A13" s="119" t="s">
        <v>124</v>
      </c>
      <c r="B13" s="55"/>
      <c r="C13" s="37">
        <v>21400</v>
      </c>
      <c r="D13" s="218"/>
      <c r="E13" s="37">
        <v>23300</v>
      </c>
      <c r="F13" s="219"/>
      <c r="G13" s="37">
        <v>23300</v>
      </c>
    </row>
    <row r="14" spans="1:7" ht="11.25" customHeight="1" x14ac:dyDescent="0.2">
      <c r="A14" s="119" t="s">
        <v>102</v>
      </c>
      <c r="B14" s="55"/>
      <c r="C14" s="37">
        <v>29200</v>
      </c>
      <c r="D14" s="218"/>
      <c r="E14" s="219" t="s">
        <v>16</v>
      </c>
      <c r="F14" s="219"/>
      <c r="G14" s="219" t="s">
        <v>16</v>
      </c>
    </row>
    <row r="15" spans="1:7" ht="11.25" customHeight="1" x14ac:dyDescent="0.2">
      <c r="A15" s="119" t="s">
        <v>125</v>
      </c>
      <c r="B15" s="55"/>
      <c r="C15" s="37">
        <v>25500</v>
      </c>
      <c r="D15" s="218"/>
      <c r="E15" s="219" t="s">
        <v>16</v>
      </c>
      <c r="F15" s="219"/>
      <c r="G15" s="219" t="s">
        <v>16</v>
      </c>
    </row>
    <row r="16" spans="1:7" ht="11.25" customHeight="1" x14ac:dyDescent="0.2">
      <c r="A16" s="119" t="s">
        <v>111</v>
      </c>
      <c r="B16" s="55"/>
      <c r="C16" s="37">
        <v>46400</v>
      </c>
      <c r="D16" s="218"/>
      <c r="E16" s="37">
        <v>10600</v>
      </c>
      <c r="F16" s="219"/>
      <c r="G16" s="37">
        <v>19000</v>
      </c>
    </row>
    <row r="17" spans="1:7" ht="11.25" customHeight="1" x14ac:dyDescent="0.2">
      <c r="A17" s="119" t="s">
        <v>103</v>
      </c>
      <c r="B17" s="55"/>
      <c r="C17" s="37">
        <v>79900</v>
      </c>
      <c r="D17" s="170"/>
      <c r="E17" s="37">
        <v>21900</v>
      </c>
      <c r="F17" s="219"/>
      <c r="G17" s="37">
        <v>26300</v>
      </c>
    </row>
    <row r="18" spans="1:7" ht="11.25" customHeight="1" x14ac:dyDescent="0.2">
      <c r="A18" s="119" t="s">
        <v>104</v>
      </c>
      <c r="B18" s="55"/>
      <c r="C18" s="219" t="s">
        <v>16</v>
      </c>
      <c r="D18" s="170"/>
      <c r="E18" s="37">
        <v>3080</v>
      </c>
      <c r="F18" s="219"/>
      <c r="G18" s="37">
        <v>3080</v>
      </c>
    </row>
    <row r="19" spans="1:7" ht="11.25" customHeight="1" x14ac:dyDescent="0.2">
      <c r="A19" s="119" t="s">
        <v>94</v>
      </c>
      <c r="B19" s="55"/>
      <c r="C19" s="37">
        <v>5060</v>
      </c>
      <c r="D19" s="218"/>
      <c r="E19" s="219" t="s">
        <v>16</v>
      </c>
      <c r="F19" s="219"/>
      <c r="G19" s="219" t="s">
        <v>16</v>
      </c>
    </row>
    <row r="20" spans="1:7" ht="11.25" customHeight="1" x14ac:dyDescent="0.2">
      <c r="A20" s="119" t="s">
        <v>106</v>
      </c>
      <c r="B20" s="55"/>
      <c r="C20" s="37">
        <v>51400</v>
      </c>
      <c r="D20" s="170"/>
      <c r="E20" s="37">
        <v>14800</v>
      </c>
      <c r="F20" s="219"/>
      <c r="G20" s="37">
        <v>14800</v>
      </c>
    </row>
    <row r="21" spans="1:7" ht="11.25" customHeight="1" x14ac:dyDescent="0.2">
      <c r="A21" s="119" t="s">
        <v>108</v>
      </c>
      <c r="B21" s="55"/>
      <c r="C21" s="37">
        <v>40</v>
      </c>
      <c r="D21" s="218"/>
      <c r="E21" s="37">
        <v>5</v>
      </c>
      <c r="F21" s="219"/>
      <c r="G21" s="37">
        <v>30</v>
      </c>
    </row>
    <row r="22" spans="1:7" ht="11.25" customHeight="1" x14ac:dyDescent="0.2">
      <c r="A22" s="354" t="s">
        <v>95</v>
      </c>
      <c r="B22" s="55"/>
      <c r="C22" s="355">
        <v>644000</v>
      </c>
      <c r="D22" s="355"/>
      <c r="E22" s="355">
        <v>110000</v>
      </c>
      <c r="F22" s="355"/>
      <c r="G22" s="355">
        <v>157000</v>
      </c>
    </row>
    <row r="23" spans="1:7" ht="11.25" customHeight="1" x14ac:dyDescent="0.2">
      <c r="A23" s="223" t="s">
        <v>96</v>
      </c>
      <c r="B23" s="55"/>
      <c r="C23" s="224"/>
      <c r="D23" s="192"/>
      <c r="E23" s="218"/>
      <c r="F23" s="218"/>
      <c r="G23" s="218"/>
    </row>
    <row r="24" spans="1:7" ht="11.25" customHeight="1" x14ac:dyDescent="0.2">
      <c r="A24" s="229" t="s">
        <v>98</v>
      </c>
      <c r="B24" s="55"/>
      <c r="C24" s="37">
        <v>1980</v>
      </c>
      <c r="D24" s="192"/>
      <c r="E24" s="219" t="s">
        <v>16</v>
      </c>
      <c r="F24" s="218"/>
      <c r="G24" s="37">
        <v>750</v>
      </c>
    </row>
    <row r="25" spans="1:7" ht="11.25" customHeight="1" x14ac:dyDescent="0.2">
      <c r="A25" s="135" t="s">
        <v>92</v>
      </c>
      <c r="B25" s="55"/>
      <c r="C25" s="37">
        <v>1220</v>
      </c>
      <c r="D25" s="218"/>
      <c r="E25" s="37">
        <v>149</v>
      </c>
      <c r="F25" s="190"/>
      <c r="G25" s="37">
        <v>483</v>
      </c>
    </row>
    <row r="26" spans="1:7" ht="11.25" customHeight="1" x14ac:dyDescent="0.2">
      <c r="A26" s="135" t="s">
        <v>125</v>
      </c>
      <c r="B26" s="55"/>
      <c r="C26" s="37">
        <v>5480</v>
      </c>
      <c r="D26" s="170"/>
      <c r="E26" s="227" t="s">
        <v>101</v>
      </c>
      <c r="F26" s="190"/>
      <c r="G26" s="37">
        <v>3050</v>
      </c>
    </row>
    <row r="27" spans="1:7" ht="11.25" customHeight="1" x14ac:dyDescent="0.2">
      <c r="A27" s="229" t="s">
        <v>93</v>
      </c>
      <c r="B27" s="55"/>
      <c r="C27" s="37">
        <v>3390</v>
      </c>
      <c r="D27" s="218"/>
      <c r="E27" s="37">
        <v>149</v>
      </c>
      <c r="F27" s="190"/>
      <c r="G27" s="37">
        <v>1420</v>
      </c>
    </row>
    <row r="28" spans="1:7" ht="11.25" customHeight="1" x14ac:dyDescent="0.2">
      <c r="A28" s="229" t="s">
        <v>106</v>
      </c>
      <c r="B28" s="55"/>
      <c r="C28" s="37">
        <v>1000</v>
      </c>
      <c r="D28" s="192"/>
      <c r="E28" s="219" t="s">
        <v>16</v>
      </c>
      <c r="F28" s="219"/>
      <c r="G28" s="37">
        <v>250</v>
      </c>
    </row>
    <row r="29" spans="1:7" ht="11.25" customHeight="1" x14ac:dyDescent="0.2">
      <c r="A29" s="135" t="s">
        <v>126</v>
      </c>
      <c r="B29" s="356"/>
      <c r="C29" s="37">
        <v>91</v>
      </c>
      <c r="D29" s="170"/>
      <c r="E29" s="219" t="s">
        <v>16</v>
      </c>
      <c r="F29" s="219"/>
      <c r="G29" s="37">
        <v>270</v>
      </c>
    </row>
    <row r="30" spans="1:7" ht="11.25" customHeight="1" x14ac:dyDescent="0.2">
      <c r="A30" s="220" t="s">
        <v>95</v>
      </c>
      <c r="B30" s="55"/>
      <c r="C30" s="230">
        <v>13200</v>
      </c>
      <c r="D30" s="243"/>
      <c r="E30" s="230">
        <v>299</v>
      </c>
      <c r="F30" s="244"/>
      <c r="G30" s="230">
        <v>6220</v>
      </c>
    </row>
    <row r="31" spans="1:7" ht="11.25" customHeight="1" x14ac:dyDescent="0.2">
      <c r="A31" s="223" t="s">
        <v>109</v>
      </c>
      <c r="B31" s="55"/>
      <c r="C31" s="224"/>
      <c r="D31" s="192"/>
      <c r="E31" s="192"/>
      <c r="F31" s="192"/>
      <c r="G31" s="192"/>
    </row>
    <row r="32" spans="1:7" ht="11.1" customHeight="1" x14ac:dyDescent="0.2">
      <c r="A32" s="229" t="s">
        <v>99</v>
      </c>
      <c r="B32" s="357"/>
      <c r="C32" s="225">
        <v>249</v>
      </c>
      <c r="D32" s="245"/>
      <c r="E32" s="225">
        <v>81</v>
      </c>
      <c r="F32" s="190"/>
      <c r="G32" s="225">
        <v>223</v>
      </c>
    </row>
    <row r="33" spans="1:7" ht="11.25" customHeight="1" x14ac:dyDescent="0.2">
      <c r="A33" s="135" t="s">
        <v>92</v>
      </c>
      <c r="B33" s="55"/>
      <c r="C33" s="37">
        <v>4640</v>
      </c>
      <c r="D33" s="170"/>
      <c r="E33" s="37">
        <v>141</v>
      </c>
      <c r="F33" s="225"/>
      <c r="G33" s="37">
        <v>2550</v>
      </c>
    </row>
    <row r="34" spans="1:7" ht="11.25" customHeight="1" x14ac:dyDescent="0.2">
      <c r="A34" s="229" t="s">
        <v>100</v>
      </c>
      <c r="B34" s="357"/>
      <c r="C34" s="37">
        <v>216</v>
      </c>
      <c r="D34" s="170"/>
      <c r="E34" s="37">
        <v>23</v>
      </c>
      <c r="F34" s="225"/>
      <c r="G34" s="37">
        <v>79</v>
      </c>
    </row>
    <row r="35" spans="1:7" ht="11.25" customHeight="1" x14ac:dyDescent="0.2">
      <c r="A35" s="229" t="s">
        <v>124</v>
      </c>
      <c r="B35" s="358"/>
      <c r="C35" s="225" t="s">
        <v>16</v>
      </c>
      <c r="D35" s="170"/>
      <c r="E35" s="225" t="s">
        <v>16</v>
      </c>
      <c r="F35" s="225"/>
      <c r="G35" s="37">
        <v>301</v>
      </c>
    </row>
    <row r="36" spans="1:7" ht="11.25" customHeight="1" x14ac:dyDescent="0.2">
      <c r="A36" s="229" t="s">
        <v>127</v>
      </c>
      <c r="B36" s="55"/>
      <c r="C36" s="37">
        <v>286</v>
      </c>
      <c r="D36" s="192"/>
      <c r="E36" s="37">
        <v>1</v>
      </c>
      <c r="F36" s="37"/>
      <c r="G36" s="37">
        <v>30</v>
      </c>
    </row>
    <row r="37" spans="1:7" ht="11.25" customHeight="1" x14ac:dyDescent="0.2">
      <c r="A37" s="141" t="s">
        <v>102</v>
      </c>
      <c r="B37" s="55"/>
      <c r="C37" s="37">
        <v>295</v>
      </c>
      <c r="D37" s="192"/>
      <c r="E37" s="219" t="s">
        <v>16</v>
      </c>
      <c r="F37" s="37"/>
      <c r="G37" s="37">
        <v>66</v>
      </c>
    </row>
    <row r="38" spans="1:7" ht="11.25" customHeight="1" x14ac:dyDescent="0.2">
      <c r="A38" s="141" t="s">
        <v>110</v>
      </c>
      <c r="B38" s="55"/>
      <c r="C38" s="37">
        <v>531</v>
      </c>
      <c r="D38" s="192"/>
      <c r="E38" s="37">
        <v>19</v>
      </c>
      <c r="F38" s="37"/>
      <c r="G38" s="37">
        <v>113</v>
      </c>
    </row>
    <row r="39" spans="1:7" ht="11.25" customHeight="1" x14ac:dyDescent="0.2">
      <c r="A39" s="141" t="s">
        <v>93</v>
      </c>
      <c r="B39" s="55"/>
      <c r="C39" s="37">
        <v>61100</v>
      </c>
      <c r="D39" s="192"/>
      <c r="E39" s="37">
        <v>5070</v>
      </c>
      <c r="F39" s="37"/>
      <c r="G39" s="37">
        <v>39700</v>
      </c>
    </row>
    <row r="40" spans="1:7" ht="11.25" customHeight="1" x14ac:dyDescent="0.2">
      <c r="A40" s="141" t="s">
        <v>94</v>
      </c>
      <c r="B40" s="55"/>
      <c r="C40" s="37">
        <v>246</v>
      </c>
      <c r="D40" s="192"/>
      <c r="E40" s="219" t="s">
        <v>16</v>
      </c>
      <c r="F40" s="219"/>
      <c r="G40" s="219" t="s">
        <v>16</v>
      </c>
    </row>
    <row r="41" spans="1:7" ht="11.25" customHeight="1" x14ac:dyDescent="0.2">
      <c r="A41" s="141" t="s">
        <v>113</v>
      </c>
      <c r="B41" s="55"/>
      <c r="C41" s="37">
        <v>214</v>
      </c>
      <c r="D41" s="192"/>
      <c r="E41" s="219" t="s">
        <v>16</v>
      </c>
      <c r="F41" s="37"/>
      <c r="G41" s="37">
        <v>43</v>
      </c>
    </row>
    <row r="42" spans="1:7" ht="11.25" customHeight="1" x14ac:dyDescent="0.2">
      <c r="A42" s="359" t="s">
        <v>126</v>
      </c>
      <c r="B42" s="55"/>
      <c r="C42" s="37">
        <v>1350</v>
      </c>
      <c r="D42" s="192"/>
      <c r="E42" s="37">
        <v>141</v>
      </c>
      <c r="F42" s="37"/>
      <c r="G42" s="37">
        <v>1070</v>
      </c>
    </row>
    <row r="43" spans="1:7" s="36" customFormat="1" ht="11.25" customHeight="1" x14ac:dyDescent="0.2">
      <c r="A43" s="220" t="s">
        <v>95</v>
      </c>
      <c r="B43" s="349"/>
      <c r="C43" s="156">
        <v>69100</v>
      </c>
      <c r="D43" s="156"/>
      <c r="E43" s="156">
        <v>5470</v>
      </c>
      <c r="F43" s="156"/>
      <c r="G43" s="156">
        <v>44200</v>
      </c>
    </row>
    <row r="44" spans="1:7" ht="11.25" customHeight="1" x14ac:dyDescent="0.2">
      <c r="A44" s="389" t="s">
        <v>156</v>
      </c>
      <c r="B44" s="389"/>
      <c r="C44" s="389"/>
      <c r="D44" s="389"/>
      <c r="E44" s="389"/>
      <c r="F44" s="389"/>
      <c r="G44" s="389"/>
    </row>
    <row r="45" spans="1:7" s="44" customFormat="1" ht="11.25" customHeight="1" x14ac:dyDescent="0.2">
      <c r="A45" s="399" t="s">
        <v>114</v>
      </c>
      <c r="B45" s="399"/>
      <c r="C45" s="399"/>
      <c r="D45" s="399"/>
      <c r="E45" s="399"/>
      <c r="F45" s="399"/>
      <c r="G45" s="399"/>
    </row>
    <row r="46" spans="1:7" s="44" customFormat="1" ht="11.25" customHeight="1" x14ac:dyDescent="0.2">
      <c r="A46" s="368" t="s">
        <v>25</v>
      </c>
      <c r="B46" s="368"/>
      <c r="C46" s="368"/>
      <c r="D46" s="368"/>
      <c r="E46" s="368"/>
      <c r="F46" s="368"/>
      <c r="G46" s="368"/>
    </row>
    <row r="47" spans="1:7" s="44" customFormat="1" ht="11.25" customHeight="1" x14ac:dyDescent="0.2">
      <c r="A47" s="391" t="s">
        <v>115</v>
      </c>
      <c r="B47" s="391"/>
      <c r="C47" s="391"/>
      <c r="D47" s="391"/>
      <c r="E47" s="391"/>
      <c r="F47" s="391"/>
      <c r="G47" s="391"/>
    </row>
    <row r="48" spans="1:7" ht="11.25" customHeight="1" x14ac:dyDescent="0.2">
      <c r="A48" s="395"/>
      <c r="B48" s="395"/>
      <c r="C48" s="395"/>
      <c r="D48" s="395"/>
      <c r="E48" s="395"/>
      <c r="F48" s="395"/>
      <c r="G48" s="395"/>
    </row>
    <row r="49" spans="1:7" ht="11.25" customHeight="1" x14ac:dyDescent="0.2">
      <c r="A49" s="396" t="s">
        <v>84</v>
      </c>
      <c r="B49" s="396"/>
      <c r="C49" s="396"/>
      <c r="D49" s="396"/>
      <c r="E49" s="396"/>
      <c r="F49" s="396"/>
      <c r="G49" s="396"/>
    </row>
  </sheetData>
  <mergeCells count="12">
    <mergeCell ref="A49:G49"/>
    <mergeCell ref="A1:G1"/>
    <mergeCell ref="A2:G2"/>
    <mergeCell ref="A3:G3"/>
    <mergeCell ref="A4:G4"/>
    <mergeCell ref="A5:G5"/>
    <mergeCell ref="E6:G6"/>
    <mergeCell ref="A44:G44"/>
    <mergeCell ref="A45:G45"/>
    <mergeCell ref="A46:G46"/>
    <mergeCell ref="A47:G47"/>
    <mergeCell ref="A48:G48"/>
  </mergeCells>
  <printOptions horizontalCentered="1"/>
  <pageMargins left="0.5" right="0.5" top="0.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7CEE5-66A1-4249-B9E1-B4B365F5E250}">
  <dimension ref="A1:K38"/>
  <sheetViews>
    <sheetView zoomScaleNormal="100" workbookViewId="0">
      <selection sqref="A1:I1"/>
    </sheetView>
  </sheetViews>
  <sheetFormatPr defaultColWidth="9.33203125" defaultRowHeight="11.25" customHeight="1" x14ac:dyDescent="0.2"/>
  <cols>
    <col min="1" max="1" width="31.83203125" style="45" customWidth="1"/>
    <col min="2" max="2" width="1.83203125" style="45" customWidth="1"/>
    <col min="3" max="3" width="10.83203125" style="45" customWidth="1"/>
    <col min="4" max="4" width="1.83203125" style="45" customWidth="1"/>
    <col min="5" max="5" width="11.1640625" style="45" customWidth="1"/>
    <col min="6" max="6" width="1.83203125" style="45" customWidth="1"/>
    <col min="7" max="7" width="10.83203125" style="45" customWidth="1"/>
    <col min="8" max="8" width="1.83203125" style="45" customWidth="1"/>
    <col min="9" max="9" width="12.83203125" style="45" customWidth="1"/>
  </cols>
  <sheetData>
    <row r="1" spans="1:9" ht="11.25" customHeight="1" x14ac:dyDescent="0.2">
      <c r="A1" s="379" t="s">
        <v>128</v>
      </c>
      <c r="B1" s="379"/>
      <c r="C1" s="379"/>
      <c r="D1" s="379"/>
      <c r="E1" s="379"/>
      <c r="F1" s="379"/>
      <c r="G1" s="379"/>
      <c r="H1" s="379"/>
      <c r="I1" s="379"/>
    </row>
    <row r="2" spans="1:9" ht="11.25" customHeight="1" x14ac:dyDescent="0.2">
      <c r="A2" s="394" t="s">
        <v>129</v>
      </c>
      <c r="B2" s="393"/>
      <c r="C2" s="393"/>
      <c r="D2" s="393"/>
      <c r="E2" s="393"/>
      <c r="F2" s="393"/>
      <c r="G2" s="393"/>
      <c r="H2" s="393"/>
      <c r="I2" s="393"/>
    </row>
    <row r="3" spans="1:9" ht="11.25" customHeight="1" x14ac:dyDescent="0.2">
      <c r="A3" s="408"/>
      <c r="B3" s="409"/>
      <c r="C3" s="409"/>
      <c r="D3" s="409"/>
      <c r="E3" s="409"/>
      <c r="F3" s="409"/>
      <c r="G3" s="409"/>
      <c r="H3" s="409"/>
      <c r="I3" s="409"/>
    </row>
    <row r="4" spans="1:9" ht="11.25" customHeight="1" x14ac:dyDescent="0.2">
      <c r="A4" s="47"/>
      <c r="B4" s="47"/>
      <c r="C4" s="410" t="s">
        <v>130</v>
      </c>
      <c r="D4" s="410"/>
      <c r="E4" s="410"/>
      <c r="F4" s="327"/>
      <c r="G4" s="411" t="s">
        <v>131</v>
      </c>
      <c r="H4" s="412"/>
      <c r="I4" s="412"/>
    </row>
    <row r="5" spans="1:9" ht="11.25" customHeight="1" x14ac:dyDescent="0.2">
      <c r="A5" s="47"/>
      <c r="B5" s="47"/>
      <c r="C5" s="360" t="s">
        <v>132</v>
      </c>
      <c r="D5" s="360"/>
      <c r="E5" s="360" t="s">
        <v>133</v>
      </c>
      <c r="F5" s="328"/>
      <c r="G5" s="413" t="s">
        <v>134</v>
      </c>
      <c r="H5" s="401"/>
      <c r="I5" s="401"/>
    </row>
    <row r="6" spans="1:9" ht="11.25" customHeight="1" x14ac:dyDescent="0.2">
      <c r="A6" s="330" t="s">
        <v>35</v>
      </c>
      <c r="B6" s="114"/>
      <c r="C6" s="330" t="s">
        <v>135</v>
      </c>
      <c r="D6" s="330"/>
      <c r="E6" s="330" t="s">
        <v>135</v>
      </c>
      <c r="F6" s="330"/>
      <c r="G6" s="330" t="s">
        <v>135</v>
      </c>
      <c r="H6" s="330"/>
      <c r="I6" s="330" t="s">
        <v>136</v>
      </c>
    </row>
    <row r="7" spans="1:9" ht="11.25" customHeight="1" x14ac:dyDescent="0.2">
      <c r="A7" s="115" t="s">
        <v>39</v>
      </c>
      <c r="B7" s="48"/>
      <c r="C7" s="56"/>
      <c r="D7" s="40"/>
      <c r="E7" s="39"/>
      <c r="F7" s="40"/>
      <c r="G7" s="41"/>
      <c r="H7" s="40"/>
      <c r="I7" s="40"/>
    </row>
    <row r="8" spans="1:9" ht="11.25" customHeight="1" x14ac:dyDescent="0.2">
      <c r="A8" s="116" t="s">
        <v>44</v>
      </c>
      <c r="B8"/>
      <c r="C8" s="56">
        <f t="shared" ref="C8:C13" si="0">E8-G8</f>
        <v>8.1999999999999993</v>
      </c>
      <c r="E8" s="39">
        <v>141.72</v>
      </c>
      <c r="G8" s="41">
        <f t="shared" ref="G8:G13" si="1">I8/22.0462</f>
        <v>133.49</v>
      </c>
      <c r="I8" s="39">
        <v>2942.98</v>
      </c>
    </row>
    <row r="9" spans="1:9" ht="11.25" customHeight="1" x14ac:dyDescent="0.2">
      <c r="A9" s="116" t="s">
        <v>45</v>
      </c>
      <c r="B9"/>
      <c r="C9" s="56">
        <f t="shared" si="0"/>
        <v>8.5</v>
      </c>
      <c r="E9" s="39">
        <v>144.11000000000001</v>
      </c>
      <c r="G9" s="41">
        <f t="shared" si="1"/>
        <v>135.57</v>
      </c>
      <c r="I9" s="39">
        <v>2988.91</v>
      </c>
    </row>
    <row r="10" spans="1:9" ht="11.25" customHeight="1" x14ac:dyDescent="0.2">
      <c r="A10" s="116" t="s">
        <v>46</v>
      </c>
      <c r="B10"/>
      <c r="C10" s="56">
        <f t="shared" si="0"/>
        <v>9.4</v>
      </c>
      <c r="D10" s="65"/>
      <c r="E10" s="39">
        <v>147.38999999999999</v>
      </c>
      <c r="F10" s="65"/>
      <c r="G10" s="39">
        <f t="shared" si="1"/>
        <v>137.96</v>
      </c>
      <c r="H10" s="65"/>
      <c r="I10" s="39">
        <v>3041.53</v>
      </c>
    </row>
    <row r="11" spans="1:9" ht="11.25" customHeight="1" x14ac:dyDescent="0.2">
      <c r="A11" s="116" t="s">
        <v>47</v>
      </c>
      <c r="B11"/>
      <c r="C11" s="56">
        <f t="shared" si="0"/>
        <v>11.1</v>
      </c>
      <c r="D11" s="65"/>
      <c r="E11" s="39">
        <v>163.92</v>
      </c>
      <c r="F11" s="65"/>
      <c r="G11" s="39">
        <f t="shared" si="1"/>
        <v>152.84</v>
      </c>
      <c r="H11" s="65"/>
      <c r="I11" s="39">
        <v>3369.49</v>
      </c>
    </row>
    <row r="12" spans="1:9" ht="11.25" customHeight="1" x14ac:dyDescent="0.2">
      <c r="A12" s="116" t="s">
        <v>48</v>
      </c>
      <c r="B12"/>
      <c r="C12" s="56">
        <f t="shared" si="0"/>
        <v>13.8</v>
      </c>
      <c r="D12" s="65"/>
      <c r="E12" s="39">
        <v>164.25</v>
      </c>
      <c r="F12" s="65"/>
      <c r="G12" s="39">
        <f t="shared" si="1"/>
        <v>150.44</v>
      </c>
      <c r="H12" s="65"/>
      <c r="I12" s="39">
        <v>3316.65</v>
      </c>
    </row>
    <row r="13" spans="1:9" ht="11.25" customHeight="1" x14ac:dyDescent="0.2">
      <c r="A13" s="116" t="s">
        <v>49</v>
      </c>
      <c r="B13"/>
      <c r="C13" s="56">
        <f t="shared" si="0"/>
        <v>17.399999999999999</v>
      </c>
      <c r="D13" s="65"/>
      <c r="E13" s="39">
        <v>171.95</v>
      </c>
      <c r="F13" s="65"/>
      <c r="G13" s="39">
        <f t="shared" si="1"/>
        <v>154.55000000000001</v>
      </c>
      <c r="H13" s="65"/>
      <c r="I13" s="39">
        <v>3407.32</v>
      </c>
    </row>
    <row r="14" spans="1:9" ht="11.25" customHeight="1" x14ac:dyDescent="0.2">
      <c r="A14" s="255" t="s">
        <v>50</v>
      </c>
      <c r="B14" s="48"/>
      <c r="C14" s="246">
        <v>9.6</v>
      </c>
      <c r="D14" s="247"/>
      <c r="E14" s="247">
        <v>145.85</v>
      </c>
      <c r="F14" s="247"/>
      <c r="G14" s="247">
        <v>136.29</v>
      </c>
      <c r="H14" s="247"/>
      <c r="I14" s="247">
        <v>3004.76</v>
      </c>
    </row>
    <row r="15" spans="1:9" ht="11.25" customHeight="1" x14ac:dyDescent="0.2">
      <c r="A15" s="115" t="s">
        <v>51</v>
      </c>
      <c r="B15" s="48"/>
      <c r="C15" s="56"/>
      <c r="D15" s="40"/>
      <c r="E15" s="39"/>
      <c r="F15" s="40"/>
      <c r="G15" s="41"/>
      <c r="H15" s="40"/>
      <c r="I15" s="40"/>
    </row>
    <row r="16" spans="1:9" ht="11.25" customHeight="1" x14ac:dyDescent="0.2">
      <c r="A16" s="118" t="s">
        <v>7</v>
      </c>
      <c r="B16" s="48"/>
      <c r="C16" s="248">
        <v>20.3</v>
      </c>
      <c r="D16" s="40"/>
      <c r="E16" s="39">
        <v>184</v>
      </c>
      <c r="F16" s="40"/>
      <c r="G16" s="41">
        <v>163.71</v>
      </c>
      <c r="H16" s="40"/>
      <c r="I16" s="40">
        <v>3609.29</v>
      </c>
    </row>
    <row r="17" spans="1:11" ht="11.25" customHeight="1" x14ac:dyDescent="0.2">
      <c r="A17" s="116" t="s">
        <v>8</v>
      </c>
      <c r="B17" s="48"/>
      <c r="C17" s="56">
        <f t="shared" ref="C17:C23" si="2">E17-G17</f>
        <v>22.3</v>
      </c>
      <c r="D17" s="40"/>
      <c r="E17" s="39">
        <v>187.6</v>
      </c>
      <c r="F17" s="40"/>
      <c r="G17" s="41">
        <f t="shared" ref="G17:G23" si="3">I17/22.0462</f>
        <v>165.27</v>
      </c>
      <c r="H17" s="40"/>
      <c r="I17" s="40">
        <v>3643.68</v>
      </c>
    </row>
    <row r="18" spans="1:11" ht="11.25" customHeight="1" x14ac:dyDescent="0.2">
      <c r="A18" s="117" t="s">
        <v>40</v>
      </c>
      <c r="B18" s="48"/>
      <c r="C18" s="56">
        <f t="shared" si="2"/>
        <v>25.5</v>
      </c>
      <c r="D18" s="40"/>
      <c r="E18" s="39">
        <v>205.75</v>
      </c>
      <c r="F18" s="40"/>
      <c r="G18" s="41">
        <f t="shared" si="3"/>
        <v>180.24</v>
      </c>
      <c r="H18" s="40"/>
      <c r="I18" s="40">
        <v>3973.62</v>
      </c>
    </row>
    <row r="19" spans="1:11" ht="11.25" customHeight="1" x14ac:dyDescent="0.2">
      <c r="A19" s="117" t="s">
        <v>41</v>
      </c>
      <c r="B19" s="48"/>
      <c r="C19" s="56">
        <f t="shared" si="2"/>
        <v>28.8</v>
      </c>
      <c r="D19" s="40"/>
      <c r="E19" s="249">
        <v>227.06</v>
      </c>
      <c r="F19" s="40"/>
      <c r="G19" s="41">
        <f t="shared" si="3"/>
        <v>198.24</v>
      </c>
      <c r="H19" s="40"/>
      <c r="I19" s="40">
        <v>4370.41</v>
      </c>
    </row>
    <row r="20" spans="1:11" ht="11.25" customHeight="1" x14ac:dyDescent="0.2">
      <c r="A20" s="116" t="s">
        <v>42</v>
      </c>
      <c r="B20" s="48"/>
      <c r="C20" s="56">
        <f t="shared" si="2"/>
        <v>29.7</v>
      </c>
      <c r="D20" s="40"/>
      <c r="E20" s="249">
        <v>200.19</v>
      </c>
      <c r="F20" s="40"/>
      <c r="G20" s="41">
        <f t="shared" si="3"/>
        <v>170.5</v>
      </c>
      <c r="H20" s="40"/>
      <c r="I20" s="40">
        <v>3758.77</v>
      </c>
    </row>
    <row r="21" spans="1:11" ht="11.25" customHeight="1" x14ac:dyDescent="0.2">
      <c r="A21" s="116" t="s">
        <v>43</v>
      </c>
      <c r="B21" s="48"/>
      <c r="C21" s="56">
        <f t="shared" si="2"/>
        <v>32</v>
      </c>
      <c r="D21" s="40"/>
      <c r="E21" s="249">
        <v>197.24</v>
      </c>
      <c r="F21" s="40"/>
      <c r="G21" s="41">
        <f t="shared" si="3"/>
        <v>165.26</v>
      </c>
      <c r="H21" s="40"/>
      <c r="I21" s="40">
        <v>3643.29</v>
      </c>
    </row>
    <row r="22" spans="1:11" ht="11.25" customHeight="1" x14ac:dyDescent="0.2">
      <c r="A22" s="116" t="s">
        <v>44</v>
      </c>
      <c r="B22" s="48"/>
      <c r="C22" s="56">
        <f t="shared" si="2"/>
        <v>35.200000000000003</v>
      </c>
      <c r="D22" s="40"/>
      <c r="E22" s="249">
        <v>175.63</v>
      </c>
      <c r="F22" s="40"/>
      <c r="G22" s="41">
        <f t="shared" si="3"/>
        <v>140.46</v>
      </c>
      <c r="H22" s="40"/>
      <c r="I22" s="40">
        <v>3096.58</v>
      </c>
    </row>
    <row r="23" spans="1:11" ht="11.25" customHeight="1" x14ac:dyDescent="0.2">
      <c r="A23" s="361" t="s">
        <v>165</v>
      </c>
      <c r="B23" s="362"/>
      <c r="C23" s="250">
        <f t="shared" si="2"/>
        <v>27.7</v>
      </c>
      <c r="D23" s="251"/>
      <c r="E23" s="252">
        <f>AVERAGE(E16:E22)</f>
        <v>196.78</v>
      </c>
      <c r="F23" s="251"/>
      <c r="G23" s="253">
        <f t="shared" si="3"/>
        <v>169.1</v>
      </c>
      <c r="H23" s="251"/>
      <c r="I23" s="254">
        <f>AVERAGE(I16:I22)</f>
        <v>3727.95</v>
      </c>
    </row>
    <row r="24" spans="1:11" s="25" customFormat="1" ht="22.35" customHeight="1" x14ac:dyDescent="0.2">
      <c r="A24" s="405" t="s">
        <v>137</v>
      </c>
      <c r="B24" s="406"/>
      <c r="C24" s="407"/>
      <c r="D24" s="406"/>
      <c r="E24" s="406"/>
      <c r="F24" s="406"/>
      <c r="G24" s="406"/>
      <c r="H24" s="406"/>
      <c r="I24" s="406"/>
    </row>
    <row r="25" spans="1:11" s="44" customFormat="1" ht="11.25" customHeight="1" x14ac:dyDescent="0.2">
      <c r="A25" s="399" t="s">
        <v>138</v>
      </c>
      <c r="B25" s="395"/>
      <c r="C25" s="395"/>
      <c r="D25" s="395"/>
      <c r="E25" s="395"/>
      <c r="F25" s="395"/>
      <c r="G25" s="395"/>
      <c r="H25" s="395"/>
      <c r="I25" s="395"/>
    </row>
    <row r="26" spans="1:11" ht="11.25" customHeight="1" x14ac:dyDescent="0.2">
      <c r="A26" s="396"/>
      <c r="B26" s="395"/>
      <c r="C26" s="395"/>
      <c r="D26" s="395"/>
      <c r="E26" s="395"/>
      <c r="F26" s="395"/>
      <c r="G26" s="395"/>
      <c r="H26" s="395"/>
      <c r="I26" s="395"/>
    </row>
    <row r="27" spans="1:11" s="44" customFormat="1" ht="11.25" customHeight="1" x14ac:dyDescent="0.2">
      <c r="A27" s="396" t="s">
        <v>139</v>
      </c>
      <c r="B27" s="395"/>
      <c r="C27" s="395"/>
      <c r="D27" s="395"/>
      <c r="E27" s="395"/>
      <c r="F27" s="395"/>
      <c r="G27" s="395"/>
      <c r="H27" s="395"/>
      <c r="I27" s="395"/>
    </row>
    <row r="28" spans="1:11" ht="11.25" customHeight="1" x14ac:dyDescent="0.2">
      <c r="A28" s="49"/>
      <c r="B28" s="49"/>
      <c r="C28" s="49"/>
      <c r="D28" s="49"/>
      <c r="E28" s="49"/>
      <c r="F28" s="49"/>
      <c r="G28" s="49"/>
      <c r="H28" s="49"/>
      <c r="I28" s="49"/>
    </row>
    <row r="30" spans="1:11" ht="11.25" customHeight="1" x14ac:dyDescent="0.2">
      <c r="E30" s="339"/>
      <c r="F30" s="170"/>
      <c r="G30" s="40"/>
      <c r="H30" s="169"/>
      <c r="I30" s="40"/>
      <c r="K30" s="40"/>
    </row>
    <row r="33" spans="1:1" ht="11.25" customHeight="1" x14ac:dyDescent="0.2">
      <c r="A33" s="46"/>
    </row>
    <row r="38" spans="1:1" ht="11.25" customHeight="1" x14ac:dyDescent="0.2">
      <c r="A38" s="50"/>
    </row>
  </sheetData>
  <mergeCells count="10">
    <mergeCell ref="A24:I24"/>
    <mergeCell ref="A25:I25"/>
    <mergeCell ref="A26:I26"/>
    <mergeCell ref="A27:I27"/>
    <mergeCell ref="A1:I1"/>
    <mergeCell ref="A2:I2"/>
    <mergeCell ref="A3:I3"/>
    <mergeCell ref="C4:E4"/>
    <mergeCell ref="G4:I4"/>
    <mergeCell ref="G5:I5"/>
  </mergeCells>
  <printOptions horizontalCentered="1"/>
  <pageMargins left="0.5" right="0.5" top="0.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Zinc in June 2022</dc:title>
  <dc:subject/>
  <dc:creator/>
  <cp:keywords>Zinc in June 2022</cp:keywords>
  <dc:description/>
  <cp:lastModifiedBy/>
  <cp:revision>1</cp:revision>
  <dcterms:created xsi:type="dcterms:W3CDTF">2022-09-29T15:22:49Z</dcterms:created>
  <dcterms:modified xsi:type="dcterms:W3CDTF">2022-09-29T15:23:16Z</dcterms:modified>
  <cp:category/>
  <cp:contentStatus/>
</cp:coreProperties>
</file>