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B292A06D-A2A2-4C04-AC51-0FE309C03532}" xr6:coauthVersionLast="47" xr6:coauthVersionMax="47" xr10:uidLastSave="{00000000-0000-0000-0000-000000000000}"/>
  <bookViews>
    <workbookView xWindow="3615" yWindow="645" windowWidth="13140" windowHeight="13530" tabRatio="823" xr2:uid="{00000000-000D-0000-FFFF-FFFF00000000}"/>
  </bookViews>
  <sheets>
    <sheet name="Text" sheetId="15" r:id="rId1"/>
    <sheet name="T1" sheetId="1" r:id="rId2"/>
    <sheet name="T2" sheetId="2" r:id="rId3"/>
    <sheet name="T3" sheetId="10" r:id="rId4"/>
    <sheet name="T4" sheetId="12" r:id="rId5"/>
    <sheet name="T5" sheetId="13" r:id="rId6"/>
    <sheet name="T6" sheetId="5" r:id="rId7"/>
    <sheet name="T7" sheetId="8" r:id="rId8"/>
    <sheet name="T8" sheetId="9" r:id="rId9"/>
    <sheet name="T9" sheetId="14" r:id="rId10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4" l="1"/>
  <c r="I23" i="9"/>
  <c r="E23" i="9"/>
  <c r="G22" i="9" l="1"/>
  <c r="C22" i="9" s="1"/>
  <c r="G21" i="14" l="1"/>
  <c r="G21" i="9"/>
  <c r="C21" i="9" s="1"/>
  <c r="G20" i="14" l="1"/>
  <c r="O20" i="14" s="1"/>
  <c r="G23" i="9"/>
  <c r="G20" i="9"/>
  <c r="C20" i="9" s="1"/>
  <c r="C23" i="9" l="1"/>
  <c r="G19" i="14" l="1"/>
  <c r="O19" i="14" s="1"/>
  <c r="G19" i="9"/>
  <c r="C19" i="9" s="1"/>
  <c r="G18" i="14" l="1"/>
  <c r="O18" i="14" s="1"/>
  <c r="G17" i="14"/>
  <c r="O17" i="14" s="1"/>
  <c r="G16" i="14"/>
  <c r="O16" i="14" s="1"/>
  <c r="G15" i="14"/>
  <c r="O15" i="14" s="1"/>
  <c r="G13" i="14"/>
  <c r="O13" i="14" s="1"/>
  <c r="G12" i="14"/>
  <c r="O12" i="14" s="1"/>
  <c r="G11" i="14"/>
  <c r="O11" i="14" s="1"/>
  <c r="G10" i="14"/>
  <c r="O10" i="14" s="1"/>
  <c r="G9" i="14"/>
  <c r="O9" i="14" s="1"/>
  <c r="G18" i="9" l="1"/>
  <c r="C18" i="9" s="1"/>
  <c r="G17" i="9"/>
  <c r="C17" i="9" s="1"/>
  <c r="G16" i="9"/>
  <c r="C16" i="9" s="1"/>
  <c r="G12" i="9"/>
  <c r="C12" i="9" s="1"/>
  <c r="G11" i="9"/>
  <c r="C11" i="9" s="1"/>
  <c r="G10" i="9"/>
  <c r="C10" i="9" s="1"/>
  <c r="G9" i="9"/>
  <c r="C9" i="9" s="1"/>
  <c r="G8" i="9"/>
  <c r="C8" i="9" s="1"/>
</calcChain>
</file>

<file path=xl/sharedStrings.xml><?xml version="1.0" encoding="utf-8"?>
<sst xmlns="http://schemas.openxmlformats.org/spreadsheetml/2006/main" count="453" uniqueCount="172">
  <si>
    <t>TABLE 1</t>
  </si>
  <si>
    <r>
      <t>SALIENT ZINC STATISTICS</t>
    </r>
    <r>
      <rPr>
        <vertAlign val="superscript"/>
        <sz val="8"/>
        <rFont val="Times New Roman"/>
        <family val="2"/>
      </rPr>
      <t>1</t>
    </r>
  </si>
  <si>
    <t>(Metric tons, unless otherwise specified)</t>
  </si>
  <si>
    <t>2021</t>
  </si>
  <si>
    <t>2022</t>
  </si>
  <si>
    <t>January–</t>
  </si>
  <si>
    <r>
      <t>December</t>
    </r>
    <r>
      <rPr>
        <vertAlign val="superscript"/>
        <sz val="8"/>
        <color indexed="8"/>
        <rFont val="Times New Roman"/>
        <family val="1"/>
      </rPr>
      <t>p</t>
    </r>
  </si>
  <si>
    <t>January</t>
  </si>
  <si>
    <t>February</t>
  </si>
  <si>
    <t>Production:</t>
  </si>
  <si>
    <r>
      <t>Mine, zinc content of concentrate</t>
    </r>
    <r>
      <rPr>
        <vertAlign val="superscript"/>
        <sz val="8"/>
        <rFont val="Times New Roman"/>
        <family val="1"/>
      </rPr>
      <t>3</t>
    </r>
  </si>
  <si>
    <r>
      <t>Mine, recoverable zinc</t>
    </r>
    <r>
      <rPr>
        <vertAlign val="superscript"/>
        <sz val="8"/>
        <rFont val="Times New Roman"/>
        <family val="1"/>
      </rPr>
      <t>3</t>
    </r>
  </si>
  <si>
    <r>
      <t>Smelter, refined zinc</t>
    </r>
    <r>
      <rPr>
        <vertAlign val="superscript"/>
        <sz val="8"/>
        <color theme="1"/>
        <rFont val="Times New Roman"/>
        <family val="1"/>
      </rPr>
      <t>e</t>
    </r>
  </si>
  <si>
    <r>
      <t>Consumption of refined zinc, apparent</t>
    </r>
    <r>
      <rPr>
        <vertAlign val="superscript"/>
        <sz val="8"/>
        <color theme="1"/>
        <rFont val="Times New Roman"/>
        <family val="1"/>
      </rPr>
      <t>4</t>
    </r>
  </si>
  <si>
    <t>Imports for consumption:</t>
  </si>
  <si>
    <t>Ore and concentrate (zinc content)</t>
  </si>
  <si>
    <t>--</t>
  </si>
  <si>
    <t>Refined zinc</t>
  </si>
  <si>
    <t>Exports:</t>
  </si>
  <si>
    <r>
      <t>Price:</t>
    </r>
    <r>
      <rPr>
        <vertAlign val="superscript"/>
        <sz val="8"/>
        <color theme="1"/>
        <rFont val="Times New Roman"/>
        <family val="1"/>
      </rPr>
      <t>5</t>
    </r>
  </si>
  <si>
    <t>London Metal Exchange cash, average,</t>
  </si>
  <si>
    <t>dollars per metric ton</t>
  </si>
  <si>
    <r>
      <t>North American,</t>
    </r>
    <r>
      <rPr>
        <vertAlign val="superscript"/>
        <sz val="8"/>
        <rFont val="Times New Roman"/>
        <family val="1"/>
      </rPr>
      <t xml:space="preserve">6 </t>
    </r>
    <r>
      <rPr>
        <sz val="8"/>
        <color theme="1"/>
        <rFont val="Times New Roman"/>
        <family val="1"/>
      </rPr>
      <t>average,</t>
    </r>
  </si>
  <si>
    <t>cents per pound</t>
  </si>
  <si>
    <r>
      <t>1</t>
    </r>
    <r>
      <rPr>
        <sz val="8"/>
        <color indexed="8"/>
        <rFont val="Times New Roman"/>
        <family val="2"/>
      </rPr>
      <t>Data are rounded to no more than three significant digits, except prices;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</si>
  <si>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2"/>
      </rPr>
      <t>May include revisions to previously published data.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</si>
  <si>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2"/>
      </rPr>
      <t>Reported zinc content in both zinc and lead concentrates.</t>
    </r>
  </si>
  <si>
    <r>
      <rPr>
        <vertAlign val="superscript"/>
        <sz val="8"/>
        <color rgb="FF000000"/>
        <rFont val="Times New Roman"/>
        <family val="1"/>
      </rPr>
      <t>4</t>
    </r>
    <r>
      <rPr>
        <sz val="8"/>
        <color indexed="8"/>
        <rFont val="Times New Roman"/>
        <family val="1"/>
      </rPr>
      <t>Smelter production plus imports for consumption minus domestic exports.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</si>
  <si>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2"/>
      </rPr>
      <t>Special High Grade Zinc.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</si>
  <si>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S&amp;P Global Platts Metals Week. </t>
    </r>
  </si>
  <si>
    <t>TABLE 2</t>
  </si>
  <si>
    <t xml:space="preserve">MINE AND SMELTER PRODUCTION OF ZINC 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</si>
  <si>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</si>
  <si>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(Metric tons)</t>
  </si>
  <si>
    <r>
      <t>Mine</t>
    </r>
    <r>
      <rPr>
        <vertAlign val="superscript"/>
        <sz val="8"/>
        <color indexed="8"/>
        <rFont val="Times New Roman"/>
        <family val="2"/>
      </rPr>
      <t>2</t>
    </r>
  </si>
  <si>
    <t>Period</t>
  </si>
  <si>
    <t>Zinc content</t>
  </si>
  <si>
    <t>Recoverable</t>
  </si>
  <si>
    <r>
      <t>Smelter</t>
    </r>
    <r>
      <rPr>
        <vertAlign val="superscript"/>
        <sz val="8"/>
        <rFont val="Times New Roman"/>
        <family val="2"/>
      </rPr>
      <t>e</t>
    </r>
  </si>
  <si>
    <t>2021: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</si>
  <si>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</si>
  <si>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</si>
  <si>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</si>
  <si>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</si>
  <si>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</si>
  <si>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</si>
  <si>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</si>
  <si>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</si>
  <si>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</si>
  <si>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</si>
  <si>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January–December</t>
  </si>
  <si>
    <t>2022: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</si>
  <si>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</si>
  <si>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2"/>
      </rPr>
      <t>Includes the zinc content in both lead and zinc concentrates.</t>
    </r>
  </si>
  <si>
    <t>TABLE 3</t>
  </si>
  <si>
    <t xml:space="preserve">U.S. SHIPMENTS OF </t>
  </si>
  <si>
    <r>
      <t>GALVANIZED STEEL SHEET AND STRIP</t>
    </r>
    <r>
      <rPr>
        <vertAlign val="superscript"/>
        <sz val="8"/>
        <rFont val="Times New Roman"/>
        <family val="1"/>
      </rPr>
      <t>1</t>
    </r>
  </si>
  <si>
    <t>Quantity</t>
  </si>
  <si>
    <t>(metric tons)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</si>
  <si>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</si>
  <si>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Source: American Iron and Steel Institute.</t>
  </si>
  <si>
    <t>TABLE 4</t>
  </si>
  <si>
    <r>
      <t>U.S. IMPORTS FOR CONSUMPTION OF ZINC</t>
    </r>
    <r>
      <rPr>
        <vertAlign val="superscript"/>
        <sz val="8"/>
        <rFont val="Times New Roman"/>
        <family val="2"/>
      </rPr>
      <t>1</t>
    </r>
  </si>
  <si>
    <t>(Gross weight, unless otherwise specified)</t>
  </si>
  <si>
    <t>Value</t>
  </si>
  <si>
    <t>Material</t>
  </si>
  <si>
    <t>(thousands)</t>
  </si>
  <si>
    <t xml:space="preserve">Ore and concentrate (zinc content) </t>
  </si>
  <si>
    <t>Unwrought:</t>
  </si>
  <si>
    <t>Zinc alloys</t>
  </si>
  <si>
    <t>Wrought:</t>
  </si>
  <si>
    <t>Bars, rods, profiles, wire</t>
  </si>
  <si>
    <t>Plates, sheets, strip, foil</t>
  </si>
  <si>
    <t>Zinc dross and skimmings</t>
  </si>
  <si>
    <t>Other:</t>
  </si>
  <si>
    <t>Powders, flakes, dust</t>
  </si>
  <si>
    <t>Waste and scrap</t>
  </si>
  <si>
    <t>Chemicals:</t>
  </si>
  <si>
    <t>Lithopone</t>
  </si>
  <si>
    <t>Zinc oxide</t>
  </si>
  <si>
    <t>Zinc chloride</t>
  </si>
  <si>
    <t>Zinc sulfate</t>
  </si>
  <si>
    <t>Zinc sulfide</t>
  </si>
  <si>
    <r>
      <rPr>
        <vertAlign val="superscript"/>
        <sz val="8"/>
        <rFont val="Times New Roman"/>
        <family val="2"/>
      </rPr>
      <t>1</t>
    </r>
    <r>
      <rPr>
        <sz val="8"/>
        <rFont val="Times New Roman"/>
        <family val="2"/>
      </rPr>
      <t>Data are rounded to no more than three significant digits.</t>
    </r>
  </si>
  <si>
    <t>Source: U.S. Census Bureau.</t>
  </si>
  <si>
    <t>TABLE 5</t>
  </si>
  <si>
    <r>
      <t>U.S. IMPORTS OF ZINC, BY TYPE OF MATERIAL AND COUNTRY OR LOCALITY</t>
    </r>
    <r>
      <rPr>
        <vertAlign val="superscript"/>
        <sz val="8"/>
        <color theme="1"/>
        <rFont val="Times New Roman"/>
        <family val="1"/>
      </rPr>
      <t>1</t>
    </r>
  </si>
  <si>
    <t>(Metric tons, gross weight, unless otherwise specified)</t>
  </si>
  <si>
    <t>General imports</t>
  </si>
  <si>
    <t>Imports for consumption</t>
  </si>
  <si>
    <t>Material and country or locality</t>
  </si>
  <si>
    <r>
      <t>Ore and concentrate (zinc content)</t>
    </r>
    <r>
      <rPr>
        <sz val="8"/>
        <rFont val="Times New Roman"/>
        <family val="1"/>
      </rPr>
      <t>:</t>
    </r>
  </si>
  <si>
    <t>Canada</t>
  </si>
  <si>
    <t>Mexico</t>
  </si>
  <si>
    <t>Peru</t>
  </si>
  <si>
    <t>Total</t>
  </si>
  <si>
    <t>Refined zinc:</t>
  </si>
  <si>
    <t>Australia</t>
  </si>
  <si>
    <t>Belgium</t>
  </si>
  <si>
    <t>Brazil</t>
  </si>
  <si>
    <t>China</t>
  </si>
  <si>
    <t>(3)</t>
  </si>
  <si>
    <t>Germany</t>
  </si>
  <si>
    <t>Korea, Republic of</t>
  </si>
  <si>
    <t>Netherlands</t>
  </si>
  <si>
    <t>Poland</t>
  </si>
  <si>
    <t>Spain</t>
  </si>
  <si>
    <t>Taiwan</t>
  </si>
  <si>
    <t>Other</t>
  </si>
  <si>
    <t>Oxide:</t>
  </si>
  <si>
    <t>India</t>
  </si>
  <si>
    <t>Japan</t>
  </si>
  <si>
    <t xml:space="preserve">Mexico </t>
  </si>
  <si>
    <t>United Kingdom</t>
  </si>
  <si>
    <r>
      <t>1</t>
    </r>
    <r>
      <rPr>
        <sz val="8"/>
        <color indexed="8"/>
        <rFont val="Times New Roman"/>
        <family val="2"/>
      </rPr>
      <t>Data are rounded to no more than three significant digits; may not add to totals shown.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</si>
  <si>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2"/>
      </rPr>
      <t>Less than ½ unit.</t>
    </r>
  </si>
  <si>
    <t>TABLE 6</t>
  </si>
  <si>
    <r>
      <t>U.S. EXPORTS  OF ZINC</t>
    </r>
    <r>
      <rPr>
        <vertAlign val="superscript"/>
        <sz val="8"/>
        <rFont val="Times New Roman"/>
        <family val="2"/>
      </rPr>
      <t>1</t>
    </r>
  </si>
  <si>
    <t>Hard zinc spelter</t>
  </si>
  <si>
    <t>Other (zinc content)</t>
  </si>
  <si>
    <r>
      <t>1</t>
    </r>
    <r>
      <rPr>
        <sz val="8"/>
        <rFont val="Times New Roman"/>
        <family val="2"/>
      </rPr>
      <t xml:space="preserve">Data are rounded to no more than three significant digits. </t>
    </r>
  </si>
  <si>
    <t>TABLE 7</t>
  </si>
  <si>
    <r>
      <t>U.S. EXPORTS OF ZINC, BY TYPE OF MATERIAL AND COUNTRY OR LOCALITY</t>
    </r>
    <r>
      <rPr>
        <vertAlign val="superscript"/>
        <sz val="8"/>
        <color theme="1"/>
        <rFont val="Times New Roman"/>
        <family val="1"/>
      </rPr>
      <t>1</t>
    </r>
  </si>
  <si>
    <t>Ore and concentrate (zinc content):</t>
  </si>
  <si>
    <t>Finland</t>
  </si>
  <si>
    <t>Italy</t>
  </si>
  <si>
    <t xml:space="preserve">Other </t>
  </si>
  <si>
    <t>France</t>
  </si>
  <si>
    <t>TABLE 8</t>
  </si>
  <si>
    <t>AVERAGE PRICES FOR SPECIAL HIGH GRADE ZINC</t>
  </si>
  <si>
    <t xml:space="preserve"> North American</t>
  </si>
  <si>
    <t>London Metal Exchange</t>
  </si>
  <si>
    <t>Premium</t>
  </si>
  <si>
    <r>
      <t>Price</t>
    </r>
    <r>
      <rPr>
        <vertAlign val="superscript"/>
        <sz val="8"/>
        <color rgb="FF000000"/>
        <rFont val="Times New Roman"/>
        <family val="1"/>
      </rPr>
      <t>1</t>
    </r>
  </si>
  <si>
    <r>
      <t xml:space="preserve"> cash</t>
    </r>
    <r>
      <rPr>
        <vertAlign val="superscript"/>
        <sz val="8"/>
        <color indexed="8"/>
        <rFont val="Times New Roman"/>
        <family val="2"/>
      </rPr>
      <t>2</t>
    </r>
  </si>
  <si>
    <t xml:space="preserve"> ¢/lb.</t>
  </si>
  <si>
    <t xml:space="preserve"> $/t</t>
  </si>
  <si>
    <r>
      <t>1</t>
    </r>
    <r>
      <rPr>
        <sz val="8"/>
        <rFont val="Times New Roman"/>
        <family val="1"/>
      </rPr>
      <t xml:space="preserve">S&amp;P Global Platts Metals Week North American price. Based on the London Metal Exchange cash price plus the North American premium.  </t>
    </r>
  </si>
  <si>
    <r>
      <t>2</t>
    </r>
    <r>
      <rPr>
        <sz val="8"/>
        <color indexed="8"/>
        <rFont val="Times New Roman"/>
        <family val="2"/>
      </rPr>
      <t>Average of the cash buyer price and the cash seller and settlement price.</t>
    </r>
  </si>
  <si>
    <t>Source: S&amp;P Global Platts Metals Week.</t>
  </si>
  <si>
    <r>
      <t>Ash and residues: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</si>
  <si>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Other than from the manufacture of iron and steel; containing mainly zinc.</t>
    </r>
  </si>
  <si>
    <t>Greece</t>
  </si>
  <si>
    <t>Nigeria</t>
  </si>
  <si>
    <r>
      <t>January</t>
    </r>
    <r>
      <rPr>
        <sz val="8"/>
        <color indexed="8"/>
        <rFont val="Calibri"/>
        <family val="2"/>
      </rPr>
      <t>–</t>
    </r>
  </si>
  <si>
    <t>TABLE 9</t>
  </si>
  <si>
    <t>LONDON METAL EXCHANGE (LME) STOCKS OF SPECIAL HIGH GRADE ZINC, END OF PERIOD</t>
  </si>
  <si>
    <t>United States</t>
  </si>
  <si>
    <t>Baltimore, MD</t>
  </si>
  <si>
    <t>New Orleans, LA</t>
  </si>
  <si>
    <t xml:space="preserve">Total </t>
  </si>
  <si>
    <t>Asia</t>
  </si>
  <si>
    <t>Europe</t>
  </si>
  <si>
    <t>Total LME</t>
  </si>
  <si>
    <t xml:space="preserve">October </t>
  </si>
  <si>
    <t>Source: London Metal Exchange, Ltd.</t>
  </si>
  <si>
    <t>-- Zero.</t>
  </si>
  <si>
    <t>Singapore</t>
  </si>
  <si>
    <t>Denmark</t>
  </si>
  <si>
    <r>
      <rPr>
        <sz val="8"/>
        <color theme="1"/>
        <rFont val="Times New Roman"/>
        <family val="1"/>
      </rPr>
      <t>August</t>
    </r>
    <r>
      <rPr>
        <vertAlign val="superscript"/>
        <sz val="8"/>
        <color theme="1"/>
        <rFont val="Times New Roman"/>
        <family val="1"/>
      </rPr>
      <t>2</t>
    </r>
  </si>
  <si>
    <t>January–August</t>
  </si>
  <si>
    <r>
      <t>January–August</t>
    </r>
    <r>
      <rPr>
        <vertAlign val="superscript"/>
        <sz val="8"/>
        <rFont val="Times New Roman"/>
        <family val="1"/>
      </rPr>
      <t>2</t>
    </r>
  </si>
  <si>
    <r>
      <t>January–August</t>
    </r>
    <r>
      <rPr>
        <vertAlign val="superscript"/>
        <sz val="8"/>
        <color theme="1"/>
        <rFont val="Times New Roman"/>
        <family val="1"/>
      </rPr>
      <t>2</t>
    </r>
  </si>
  <si>
    <r>
      <t>January-August</t>
    </r>
    <r>
      <rPr>
        <vertAlign val="superscript"/>
        <sz val="8"/>
        <color theme="1"/>
        <rFont val="Times New Roman"/>
        <family val="1"/>
      </rPr>
      <t>2</t>
    </r>
  </si>
  <si>
    <t>Kazakhstan</t>
  </si>
  <si>
    <t>Middle East</t>
  </si>
  <si>
    <t>r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</si>
  <si>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</si>
  <si>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</si>
  <si>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Zinc in August of 2022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</si>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</sst>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#,##0.0"/>
    <numFmt numFmtId="166" formatCode="_(* #,##0_);_(* \(#,##0\);_(* &quot;-&quot;??_);_(@_)"/>
  </numFmts>
  <fonts count="47" x14ac:knownFonts="1">
    <font>
      <sz val="8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8"/>
      <name val="Times New Roman"/>
      <family val="1"/>
    </font>
    <font>
      <vertAlign val="superscript"/>
      <sz val="8"/>
      <name val="Times New Roman"/>
      <family val="2"/>
    </font>
    <font>
      <sz val="8"/>
      <name val="Times New Roman"/>
      <family val="2"/>
    </font>
    <font>
      <sz val="8"/>
      <color indexed="8"/>
      <name val="Times New Roman"/>
      <family val="2"/>
    </font>
    <font>
      <sz val="8"/>
      <color indexed="10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theme="1"/>
      <name val="Times New Roman"/>
      <family val="2"/>
    </font>
    <font>
      <vertAlign val="superscript"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8"/>
      <color rgb="FF000000"/>
      <name val="Times New Roman"/>
      <family val="1"/>
    </font>
    <font>
      <sz val="8"/>
      <color rgb="FF00B050"/>
      <name val="Times New Roman"/>
      <family val="1"/>
    </font>
    <font>
      <vertAlign val="superscript"/>
      <sz val="8"/>
      <color rgb="FF00B050"/>
      <name val="Times New Roman"/>
      <family val="1"/>
    </font>
    <font>
      <b/>
      <sz val="8"/>
      <color theme="1"/>
      <name val="Times New Roman"/>
      <family val="1"/>
    </font>
    <font>
      <sz val="6"/>
      <name val="Times New Roman"/>
      <family val="1"/>
    </font>
    <font>
      <strike/>
      <sz val="8"/>
      <color rgb="FFFF0000"/>
      <name val="Times New Roman"/>
      <family val="1"/>
    </font>
    <font>
      <strike/>
      <vertAlign val="superscript"/>
      <sz val="8"/>
      <color rgb="FFFF0000"/>
      <name val="Times New Roman"/>
      <family val="1"/>
    </font>
    <font>
      <sz val="8"/>
      <color indexed="8"/>
      <name val="Calibri"/>
      <family val="2"/>
    </font>
    <font>
      <sz val="8"/>
      <color rgb="FFFF0000"/>
      <name val="Times New Roman"/>
      <family val="2"/>
    </font>
    <font>
      <strike/>
      <sz val="8"/>
      <name val="Times New Roman"/>
      <family val="1"/>
    </font>
    <font>
      <sz val="8"/>
      <color rgb="FF002060"/>
      <name val="Times New Roman"/>
      <family val="1"/>
    </font>
    <font>
      <sz val="8"/>
      <color rgb="FFFF0000"/>
      <name val="Times New Roman"/>
      <family val="1"/>
    </font>
    <font>
      <sz val="8"/>
      <color rgb="FF00B050"/>
      <name val="Times New Roman"/>
      <family val="2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8" applyNumberFormat="0" applyAlignment="0" applyProtection="0"/>
    <xf numFmtId="0" fontId="23" fillId="6" borderId="9" applyNumberFormat="0" applyAlignment="0" applyProtection="0"/>
    <xf numFmtId="0" fontId="24" fillId="6" borderId="8" applyNumberFormat="0" applyAlignment="0" applyProtection="0"/>
    <xf numFmtId="0" fontId="25" fillId="0" borderId="10" applyNumberFormat="0" applyFill="0" applyAlignment="0" applyProtection="0"/>
    <xf numFmtId="0" fontId="26" fillId="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44" fillId="0" borderId="0"/>
    <xf numFmtId="0" fontId="45" fillId="0" borderId="0"/>
  </cellStyleXfs>
  <cellXfs count="479">
    <xf numFmtId="0" fontId="0" fillId="0" borderId="0" xfId="0"/>
    <xf numFmtId="0" fontId="0" fillId="0" borderId="0" xfId="0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/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49" fontId="6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39" fontId="6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37" fontId="13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horizontal="left" vertical="center" indent="1"/>
    </xf>
    <xf numFmtId="0" fontId="14" fillId="0" borderId="0" xfId="0" applyFont="1"/>
    <xf numFmtId="0" fontId="14" fillId="0" borderId="4" xfId="0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/>
    <xf numFmtId="3" fontId="3" fillId="0" borderId="0" xfId="0" applyNumberFormat="1" applyFont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37" fontId="4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7" fontId="6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37" fontId="13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49" fontId="13" fillId="0" borderId="15" xfId="0" applyNumberFormat="1" applyFont="1" applyBorder="1" applyAlignment="1">
      <alignment horizontal="left" vertical="center" indent="1"/>
    </xf>
    <xf numFmtId="4" fontId="0" fillId="0" borderId="0" xfId="0" applyNumberFormat="1" applyFill="1" applyBorder="1" applyAlignment="1">
      <alignment vertical="center"/>
    </xf>
    <xf numFmtId="49" fontId="14" fillId="0" borderId="0" xfId="0" applyNumberFormat="1" applyFont="1" applyFill="1" applyAlignment="1">
      <alignment horizontal="left" vertical="center" indent="1"/>
    </xf>
    <xf numFmtId="0" fontId="14" fillId="0" borderId="0" xfId="0" applyFont="1" applyFill="1" applyBorder="1"/>
    <xf numFmtId="3" fontId="3" fillId="0" borderId="15" xfId="0" applyNumberFormat="1" applyFont="1" applyBorder="1" applyAlignment="1">
      <alignment horizontal="right" vertical="center"/>
    </xf>
    <xf numFmtId="3" fontId="3" fillId="0" borderId="15" xfId="1" applyNumberFormat="1" applyFont="1" applyFill="1" applyBorder="1" applyAlignment="1">
      <alignment horizontal="right" vertical="center"/>
    </xf>
    <xf numFmtId="0" fontId="3" fillId="0" borderId="17" xfId="0" applyFont="1" applyBorder="1"/>
    <xf numFmtId="0" fontId="3" fillId="0" borderId="15" xfId="0" applyFont="1" applyBorder="1"/>
    <xf numFmtId="3" fontId="3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4" fillId="0" borderId="15" xfId="0" applyFont="1" applyBorder="1"/>
    <xf numFmtId="0" fontId="14" fillId="0" borderId="4" xfId="0" applyFont="1" applyFill="1" applyBorder="1"/>
    <xf numFmtId="0" fontId="14" fillId="0" borderId="4" xfId="0" applyFont="1" applyFill="1" applyBorder="1" applyAlignment="1">
      <alignment horizontal="left" indent="1"/>
    </xf>
    <xf numFmtId="0" fontId="14" fillId="0" borderId="4" xfId="0" applyFont="1" applyFill="1" applyBorder="1" applyAlignment="1">
      <alignment horizontal="left" vertical="center"/>
    </xf>
    <xf numFmtId="49" fontId="3" fillId="0" borderId="0" xfId="43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justifyLastLine="1"/>
    </xf>
    <xf numFmtId="49" fontId="3" fillId="0" borderId="4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vertical="center" justifyLastLine="1"/>
    </xf>
    <xf numFmtId="3" fontId="3" fillId="0" borderId="0" xfId="0" applyNumberFormat="1" applyFont="1" applyAlignment="1">
      <alignment horizontal="right" vertical="center" justifyLastLine="1"/>
    </xf>
    <xf numFmtId="49" fontId="3" fillId="0" borderId="4" xfId="0" applyNumberFormat="1" applyFont="1" applyBorder="1" applyAlignment="1">
      <alignment horizontal="left" vertical="center" indent="1"/>
    </xf>
    <xf numFmtId="0" fontId="14" fillId="0" borderId="0" xfId="0" applyFont="1" applyAlignment="1">
      <alignment wrapText="1"/>
    </xf>
    <xf numFmtId="37" fontId="3" fillId="0" borderId="0" xfId="0" applyNumberFormat="1" applyFont="1"/>
    <xf numFmtId="49" fontId="13" fillId="0" borderId="1" xfId="0" applyNumberFormat="1" applyFont="1" applyFill="1" applyBorder="1" applyAlignment="1">
      <alignment horizontal="left" vertical="center"/>
    </xf>
    <xf numFmtId="0" fontId="14" fillId="0" borderId="0" xfId="0" applyFont="1" applyFill="1"/>
    <xf numFmtId="0" fontId="14" fillId="0" borderId="4" xfId="0" applyFont="1" applyFill="1" applyBorder="1" applyAlignment="1">
      <alignment horizontal="left"/>
    </xf>
    <xf numFmtId="0" fontId="14" fillId="0" borderId="15" xfId="0" applyFont="1" applyFill="1" applyBorder="1"/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7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/>
    <xf numFmtId="49" fontId="5" fillId="0" borderId="14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 indent="1"/>
    </xf>
    <xf numFmtId="49" fontId="14" fillId="0" borderId="18" xfId="0" applyNumberFormat="1" applyFont="1" applyFill="1" applyBorder="1" applyAlignment="1">
      <alignment horizontal="left" vertical="center" indent="1"/>
    </xf>
    <xf numFmtId="49" fontId="14" fillId="0" borderId="14" xfId="0" applyNumberFormat="1" applyFont="1" applyFill="1" applyBorder="1" applyAlignment="1">
      <alignment horizontal="left" vertical="center"/>
    </xf>
    <xf numFmtId="0" fontId="14" fillId="0" borderId="19" xfId="0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horizontal="left" vertical="center" indent="2"/>
    </xf>
    <xf numFmtId="4" fontId="14" fillId="0" borderId="17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49" fontId="14" fillId="0" borderId="19" xfId="0" applyNumberFormat="1" applyFont="1" applyFill="1" applyBorder="1" applyAlignment="1">
      <alignment horizontal="left" vertical="center" indent="2"/>
    </xf>
    <xf numFmtId="4" fontId="14" fillId="0" borderId="19" xfId="0" applyNumberFormat="1" applyFont="1" applyFill="1" applyBorder="1" applyAlignment="1">
      <alignment horizontal="right" vertical="center"/>
    </xf>
    <xf numFmtId="39" fontId="6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 indent="1"/>
    </xf>
    <xf numFmtId="49" fontId="3" fillId="0" borderId="19" xfId="0" applyNumberFormat="1" applyFont="1" applyFill="1" applyBorder="1" applyAlignment="1">
      <alignment horizontal="left" vertical="center" indent="1"/>
    </xf>
    <xf numFmtId="49" fontId="0" fillId="0" borderId="19" xfId="0" applyNumberFormat="1" applyFont="1" applyFill="1" applyBorder="1" applyAlignment="1">
      <alignment horizontal="left" vertical="center"/>
    </xf>
    <xf numFmtId="49" fontId="3" fillId="0" borderId="19" xfId="43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justifyLastLine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9" xfId="0" quotePrefix="1" applyNumberFormat="1" applyFont="1" applyBorder="1" applyAlignment="1">
      <alignment horizontal="left" vertical="center" indent="1"/>
    </xf>
    <xf numFmtId="0" fontId="0" fillId="0" borderId="19" xfId="0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indent="1"/>
    </xf>
    <xf numFmtId="49" fontId="13" fillId="0" borderId="1" xfId="0" applyNumberFormat="1" applyFont="1" applyBorder="1" applyAlignment="1">
      <alignment horizontal="left" vertical="center" indent="2"/>
    </xf>
    <xf numFmtId="49" fontId="11" fillId="0" borderId="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 inden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39" fontId="6" fillId="0" borderId="19" xfId="0" applyNumberFormat="1" applyFont="1" applyBorder="1" applyAlignment="1">
      <alignment vertical="center"/>
    </xf>
    <xf numFmtId="49" fontId="6" fillId="0" borderId="19" xfId="0" quotePrefix="1" applyNumberFormat="1" applyFont="1" applyBorder="1" applyAlignment="1">
      <alignment horizontal="left" vertical="center" readingOrder="1"/>
    </xf>
    <xf numFmtId="49" fontId="6" fillId="0" borderId="15" xfId="0" applyNumberFormat="1" applyFont="1" applyBorder="1" applyAlignment="1">
      <alignment horizontal="left" vertical="center" indent="1"/>
    </xf>
    <xf numFmtId="49" fontId="6" fillId="0" borderId="19" xfId="0" applyNumberFormat="1" applyFont="1" applyBorder="1" applyAlignment="1">
      <alignment horizontal="left" vertical="center" indent="1"/>
    </xf>
    <xf numFmtId="4" fontId="6" fillId="0" borderId="15" xfId="0" applyNumberFormat="1" applyFont="1" applyBorder="1" applyAlignment="1">
      <alignment horizontal="left" vertical="center" indent="1"/>
    </xf>
    <xf numFmtId="49" fontId="6" fillId="0" borderId="15" xfId="0" applyNumberFormat="1" applyFont="1" applyFill="1" applyBorder="1" applyAlignment="1">
      <alignment horizontal="left" vertical="center" indent="1"/>
    </xf>
    <xf numFmtId="4" fontId="0" fillId="0" borderId="17" xfId="0" applyNumberFormat="1" applyFill="1" applyBorder="1" applyAlignment="1">
      <alignment vertical="center"/>
    </xf>
    <xf numFmtId="49" fontId="13" fillId="0" borderId="22" xfId="0" applyNumberFormat="1" applyFont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indent="1"/>
    </xf>
    <xf numFmtId="0" fontId="3" fillId="0" borderId="15" xfId="0" applyFont="1" applyFill="1" applyBorder="1" applyAlignment="1">
      <alignment horizontal="left" indent="1"/>
    </xf>
    <xf numFmtId="0" fontId="34" fillId="0" borderId="19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left" indent="1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4" fillId="0" borderId="23" xfId="0" applyFont="1" applyBorder="1"/>
    <xf numFmtId="3" fontId="3" fillId="0" borderId="23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49" fontId="13" fillId="0" borderId="18" xfId="0" applyNumberFormat="1" applyFont="1" applyBorder="1" applyAlignment="1">
      <alignment horizontal="left" vertical="center" indent="1"/>
    </xf>
    <xf numFmtId="49" fontId="14" fillId="0" borderId="15" xfId="0" applyNumberFormat="1" applyFont="1" applyFill="1" applyBorder="1" applyAlignment="1">
      <alignment horizontal="left" vertical="center" indent="1"/>
    </xf>
    <xf numFmtId="0" fontId="14" fillId="0" borderId="19" xfId="0" applyFont="1" applyFill="1" applyBorder="1" applyAlignment="1">
      <alignment horizontal="left" indent="1"/>
    </xf>
    <xf numFmtId="0" fontId="14" fillId="0" borderId="15" xfId="0" applyFont="1" applyFill="1" applyBorder="1" applyAlignment="1">
      <alignment horizontal="left" indent="1"/>
    </xf>
    <xf numFmtId="49" fontId="13" fillId="0" borderId="15" xfId="0" applyNumberFormat="1" applyFont="1" applyFill="1" applyBorder="1" applyAlignment="1">
      <alignment horizontal="left" vertical="center" indent="1"/>
    </xf>
    <xf numFmtId="0" fontId="14" fillId="0" borderId="19" xfId="0" applyFont="1" applyFill="1" applyBorder="1" applyAlignment="1">
      <alignment horizontal="left"/>
    </xf>
    <xf numFmtId="3" fontId="14" fillId="0" borderId="0" xfId="0" quotePrefix="1" applyNumberFormat="1" applyFont="1" applyFill="1" applyAlignment="1">
      <alignment horizontal="right" vertical="center"/>
    </xf>
    <xf numFmtId="49" fontId="13" fillId="0" borderId="1" xfId="0" applyNumberFormat="1" applyFont="1" applyFill="1" applyBorder="1" applyAlignment="1">
      <alignment horizontal="left" vertical="center" indent="1"/>
    </xf>
    <xf numFmtId="37" fontId="36" fillId="0" borderId="0" xfId="0" applyNumberFormat="1" applyFont="1" applyFill="1" applyAlignment="1">
      <alignment vertical="center"/>
    </xf>
    <xf numFmtId="49" fontId="3" fillId="0" borderId="2" xfId="0" applyNumberFormat="1" applyFont="1" applyBorder="1" applyAlignment="1">
      <alignment horizontal="left" vertical="center" indent="1"/>
    </xf>
    <xf numFmtId="49" fontId="3" fillId="0" borderId="21" xfId="0" applyNumberFormat="1" applyFont="1" applyFill="1" applyBorder="1" applyAlignment="1">
      <alignment horizontal="left" vertical="center" indent="1"/>
    </xf>
    <xf numFmtId="49" fontId="13" fillId="0" borderId="1" xfId="0" applyNumberFormat="1" applyFont="1" applyFill="1" applyBorder="1" applyAlignment="1">
      <alignment horizontal="left" vertical="center" indent="2"/>
    </xf>
    <xf numFmtId="0" fontId="39" fillId="0" borderId="0" xfId="0" applyFont="1" applyFill="1"/>
    <xf numFmtId="3" fontId="3" fillId="0" borderId="0" xfId="1" applyNumberFormat="1" applyFont="1" applyFill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left" vertical="center"/>
    </xf>
    <xf numFmtId="0" fontId="0" fillId="0" borderId="23" xfId="0" applyBorder="1"/>
    <xf numFmtId="49" fontId="8" fillId="0" borderId="15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0" fillId="0" borderId="15" xfId="0" applyBorder="1"/>
    <xf numFmtId="49" fontId="12" fillId="0" borderId="15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/>
    </xf>
    <xf numFmtId="3" fontId="14" fillId="0" borderId="15" xfId="0" applyNumberFormat="1" applyFont="1" applyBorder="1" applyAlignment="1">
      <alignment horizontal="right" vertical="center"/>
    </xf>
    <xf numFmtId="0" fontId="3" fillId="0" borderId="4" xfId="0" applyFont="1" applyBorder="1"/>
    <xf numFmtId="3" fontId="10" fillId="0" borderId="23" xfId="0" applyNumberFormat="1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left" vertical="center"/>
    </xf>
    <xf numFmtId="0" fontId="3" fillId="0" borderId="23" xfId="0" applyFont="1" applyBorder="1"/>
    <xf numFmtId="3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 indent="1"/>
    </xf>
    <xf numFmtId="3" fontId="0" fillId="0" borderId="23" xfId="0" applyNumberFormat="1" applyBorder="1" applyAlignment="1">
      <alignment horizontal="right" vertical="center"/>
    </xf>
    <xf numFmtId="49" fontId="5" fillId="0" borderId="23" xfId="0" quotePrefix="1" applyNumberFormat="1" applyFont="1" applyBorder="1" applyAlignment="1">
      <alignment horizontal="left" vertical="center" indent="2"/>
    </xf>
    <xf numFmtId="4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49" fontId="3" fillId="0" borderId="15" xfId="0" quotePrefix="1" applyNumberFormat="1" applyFont="1" applyBorder="1" applyAlignment="1">
      <alignment horizontal="left" vertical="center" indent="2"/>
    </xf>
    <xf numFmtId="49" fontId="10" fillId="0" borderId="15" xfId="0" quotePrefix="1" applyNumberFormat="1" applyFont="1" applyBorder="1" applyAlignment="1">
      <alignment horizontal="left" vertical="center"/>
    </xf>
    <xf numFmtId="164" fontId="3" fillId="0" borderId="23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3" fontId="3" fillId="0" borderId="23" xfId="0" quotePrefix="1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15" xfId="0" quotePrefix="1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left" vertical="center"/>
    </xf>
    <xf numFmtId="0" fontId="32" fillId="0" borderId="0" xfId="0" applyFont="1"/>
    <xf numFmtId="3" fontId="33" fillId="0" borderId="4" xfId="0" applyNumberFormat="1" applyFont="1" applyBorder="1" applyAlignment="1">
      <alignment horizontal="right" vertical="center"/>
    </xf>
    <xf numFmtId="3" fontId="32" fillId="0" borderId="4" xfId="0" applyNumberFormat="1" applyFont="1" applyBorder="1" applyAlignment="1">
      <alignment horizontal="right" vertical="center"/>
    </xf>
    <xf numFmtId="0" fontId="32" fillId="0" borderId="4" xfId="0" applyFont="1" applyBorder="1"/>
    <xf numFmtId="49" fontId="3" fillId="0" borderId="0" xfId="0" quotePrefix="1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left" vertical="center"/>
    </xf>
    <xf numFmtId="3" fontId="3" fillId="0" borderId="15" xfId="0" quotePrefix="1" applyNumberFormat="1" applyFont="1" applyBorder="1" applyAlignment="1">
      <alignment horizontal="right" vertical="center"/>
    </xf>
    <xf numFmtId="3" fontId="14" fillId="0" borderId="15" xfId="0" quotePrefix="1" applyNumberFormat="1" applyFont="1" applyBorder="1" applyAlignment="1">
      <alignment horizontal="right" vertical="center"/>
    </xf>
    <xf numFmtId="49" fontId="14" fillId="0" borderId="23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 indent="1"/>
    </xf>
    <xf numFmtId="49" fontId="13" fillId="0" borderId="23" xfId="0" applyNumberFormat="1" applyFont="1" applyBorder="1" applyAlignment="1">
      <alignment horizontal="left" vertical="center" indent="1"/>
    </xf>
    <xf numFmtId="49" fontId="3" fillId="0" borderId="15" xfId="0" applyNumberFormat="1" applyFont="1" applyBorder="1" applyAlignment="1">
      <alignment horizontal="left" vertical="center" indent="1"/>
    </xf>
    <xf numFmtId="49" fontId="13" fillId="0" borderId="23" xfId="0" applyNumberFormat="1" applyFont="1" applyBorder="1" applyAlignment="1">
      <alignment horizontal="left" vertical="center"/>
    </xf>
    <xf numFmtId="0" fontId="39" fillId="0" borderId="0" xfId="0" applyFont="1"/>
    <xf numFmtId="37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37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37" fontId="6" fillId="0" borderId="23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right" vertical="center"/>
    </xf>
    <xf numFmtId="49" fontId="5" fillId="0" borderId="4" xfId="0" quotePrefix="1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3" fillId="0" borderId="18" xfId="0" applyNumberFormat="1" applyFont="1" applyBorder="1" applyAlignment="1">
      <alignment horizontal="left" vertical="center" indent="2"/>
    </xf>
    <xf numFmtId="3" fontId="14" fillId="0" borderId="24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left" vertical="center"/>
    </xf>
    <xf numFmtId="3" fontId="14" fillId="0" borderId="0" xfId="0" quotePrefix="1" applyNumberFormat="1" applyFont="1" applyAlignment="1">
      <alignment horizontal="right" vertical="center"/>
    </xf>
    <xf numFmtId="3" fontId="3" fillId="0" borderId="0" xfId="0" quotePrefix="1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49" fontId="14" fillId="0" borderId="0" xfId="0" quotePrefix="1" applyNumberFormat="1" applyFont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indent="1"/>
    </xf>
    <xf numFmtId="3" fontId="3" fillId="0" borderId="20" xfId="0" applyNumberFormat="1" applyFont="1" applyBorder="1" applyAlignment="1">
      <alignment horizontal="right" vertical="center"/>
    </xf>
    <xf numFmtId="37" fontId="13" fillId="0" borderId="19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 indent="1"/>
    </xf>
    <xf numFmtId="165" fontId="5" fillId="0" borderId="16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46" fontId="5" fillId="0" borderId="19" xfId="0" quotePrefix="1" applyNumberFormat="1" applyFont="1" applyBorder="1" applyAlignment="1">
      <alignment horizontal="left" vertical="center" indent="1"/>
    </xf>
    <xf numFmtId="49" fontId="1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13" fillId="0" borderId="0" xfId="0" quotePrefix="1" applyNumberFormat="1" applyFont="1" applyAlignment="1">
      <alignment horizontal="left" vertical="center" readingOrder="1"/>
    </xf>
    <xf numFmtId="4" fontId="13" fillId="0" borderId="4" xfId="0" applyNumberFormat="1" applyFont="1" applyBorder="1" applyAlignment="1">
      <alignment horizontal="left" vertical="center"/>
    </xf>
    <xf numFmtId="3" fontId="13" fillId="0" borderId="4" xfId="0" applyNumberFormat="1" applyFont="1" applyBorder="1" applyAlignment="1">
      <alignment horizontal="right" vertical="center"/>
    </xf>
    <xf numFmtId="49" fontId="13" fillId="0" borderId="25" xfId="0" applyNumberFormat="1" applyFont="1" applyBorder="1" applyAlignment="1">
      <alignment horizontal="left" vertical="center" indent="1"/>
    </xf>
    <xf numFmtId="0" fontId="14" fillId="0" borderId="25" xfId="0" applyFont="1" applyBorder="1"/>
    <xf numFmtId="3" fontId="3" fillId="0" borderId="25" xfId="1" applyNumberFormat="1" applyFont="1" applyFill="1" applyBorder="1" applyAlignment="1">
      <alignment horizontal="right" vertical="center"/>
    </xf>
    <xf numFmtId="0" fontId="3" fillId="0" borderId="25" xfId="0" applyFont="1" applyBorder="1"/>
    <xf numFmtId="3" fontId="3" fillId="0" borderId="25" xfId="0" applyNumberFormat="1" applyFont="1" applyBorder="1" applyAlignment="1">
      <alignment horizontal="right" vertical="center"/>
    </xf>
    <xf numFmtId="3" fontId="14" fillId="0" borderId="0" xfId="1" applyNumberFormat="1" applyFont="1" applyFill="1" applyBorder="1" applyAlignment="1">
      <alignment horizontal="right" vertical="center"/>
    </xf>
    <xf numFmtId="3" fontId="3" fillId="0" borderId="4" xfId="1" applyNumberFormat="1" applyFont="1" applyFill="1" applyBorder="1" applyAlignment="1">
      <alignment horizontal="right" vertical="center"/>
    </xf>
    <xf numFmtId="3" fontId="14" fillId="0" borderId="25" xfId="1" applyNumberFormat="1" applyFont="1" applyFill="1" applyBorder="1" applyAlignment="1">
      <alignment horizontal="right" vertical="center"/>
    </xf>
    <xf numFmtId="3" fontId="14" fillId="0" borderId="4" xfId="1" applyNumberFormat="1" applyFont="1" applyFill="1" applyBorder="1" applyAlignment="1">
      <alignment horizontal="right" vertical="center"/>
    </xf>
    <xf numFmtId="3" fontId="14" fillId="0" borderId="23" xfId="1" applyNumberFormat="1" applyFont="1" applyFill="1" applyBorder="1" applyAlignment="1">
      <alignment horizontal="right" vertical="center"/>
    </xf>
    <xf numFmtId="3" fontId="3" fillId="0" borderId="23" xfId="1" applyNumberFormat="1" applyFont="1" applyFill="1" applyBorder="1" applyAlignment="1">
      <alignment horizontal="right" vertical="center"/>
    </xf>
    <xf numFmtId="3" fontId="14" fillId="0" borderId="23" xfId="0" applyNumberFormat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49" fontId="3" fillId="0" borderId="0" xfId="0" quotePrefix="1" applyNumberFormat="1" applyFont="1" applyFill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4" xfId="0" applyFont="1" applyFill="1" applyBorder="1"/>
    <xf numFmtId="3" fontId="14" fillId="0" borderId="0" xfId="0" applyNumberFormat="1" applyFont="1" applyFill="1" applyAlignment="1">
      <alignment horizontal="left" vertical="center"/>
    </xf>
    <xf numFmtId="3" fontId="14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/>
    <xf numFmtId="3" fontId="3" fillId="0" borderId="0" xfId="0" applyNumberFormat="1" applyFont="1" applyBorder="1" applyAlignment="1">
      <alignment horizontal="right" vertical="center" justifyLastLine="1"/>
    </xf>
    <xf numFmtId="3" fontId="3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left" vertical="center"/>
    </xf>
    <xf numFmtId="49" fontId="10" fillId="0" borderId="23" xfId="0" applyNumberFormat="1" applyFont="1" applyFill="1" applyBorder="1" applyAlignment="1">
      <alignment horizontal="left" vertical="center"/>
    </xf>
    <xf numFmtId="0" fontId="3" fillId="0" borderId="23" xfId="0" applyFont="1" applyFill="1" applyBorder="1"/>
    <xf numFmtId="3" fontId="14" fillId="0" borderId="15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lef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/>
    <xf numFmtId="3" fontId="14" fillId="0" borderId="4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horizontal="right" vertical="center"/>
    </xf>
    <xf numFmtId="3" fontId="0" fillId="0" borderId="4" xfId="0" applyNumberFormat="1" applyFill="1" applyBorder="1"/>
    <xf numFmtId="49" fontId="12" fillId="0" borderId="23" xfId="0" applyNumberFormat="1" applyFont="1" applyFill="1" applyBorder="1" applyAlignment="1">
      <alignment horizontal="left" vertical="center"/>
    </xf>
    <xf numFmtId="0" fontId="0" fillId="0" borderId="23" xfId="0" applyFill="1" applyBorder="1"/>
    <xf numFmtId="49" fontId="35" fillId="0" borderId="0" xfId="0" quotePrefix="1" applyNumberFormat="1" applyFont="1" applyFill="1" applyAlignment="1">
      <alignment horizontal="right" vertical="center"/>
    </xf>
    <xf numFmtId="49" fontId="3" fillId="0" borderId="25" xfId="0" quotePrefix="1" applyNumberFormat="1" applyFont="1" applyBorder="1" applyAlignment="1">
      <alignment horizontal="left" vertical="center"/>
    </xf>
    <xf numFmtId="4" fontId="0" fillId="0" borderId="0" xfId="0" applyNumberFormat="1" applyFill="1" applyAlignment="1">
      <alignment horizontal="right" vertical="center"/>
    </xf>
    <xf numFmtId="3" fontId="3" fillId="0" borderId="25" xfId="0" quotePrefix="1" applyNumberFormat="1" applyFont="1" applyBorder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/>
    </xf>
    <xf numFmtId="0" fontId="3" fillId="0" borderId="15" xfId="0" applyFont="1" applyFill="1" applyBorder="1"/>
    <xf numFmtId="4" fontId="3" fillId="0" borderId="0" xfId="0" applyNumberFormat="1" applyFont="1" applyFill="1" applyAlignment="1">
      <alignment horizontal="right" vertical="center"/>
    </xf>
    <xf numFmtId="0" fontId="0" fillId="0" borderId="0" xfId="0" applyFill="1"/>
    <xf numFmtId="4" fontId="14" fillId="0" borderId="23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9" fontId="12" fillId="0" borderId="4" xfId="0" applyNumberFormat="1" applyFont="1" applyFill="1" applyBorder="1" applyAlignment="1">
      <alignment horizontal="left" vertical="center"/>
    </xf>
    <xf numFmtId="4" fontId="14" fillId="0" borderId="4" xfId="0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vertical="center" justifyLastLine="1"/>
    </xf>
    <xf numFmtId="49" fontId="3" fillId="0" borderId="4" xfId="0" quotePrefix="1" applyNumberFormat="1" applyFont="1" applyBorder="1" applyAlignment="1">
      <alignment horizontal="left" vertical="center"/>
    </xf>
    <xf numFmtId="3" fontId="3" fillId="0" borderId="4" xfId="0" quotePrefix="1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4" fillId="0" borderId="0" xfId="0" applyNumberFormat="1" applyFont="1"/>
    <xf numFmtId="3" fontId="5" fillId="0" borderId="0" xfId="0" applyNumberFormat="1" applyFon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left" vertical="center" indent="1"/>
    </xf>
    <xf numFmtId="3" fontId="5" fillId="0" borderId="15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Fill="1"/>
    <xf numFmtId="0" fontId="3" fillId="0" borderId="23" xfId="0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37" fontId="40" fillId="0" borderId="0" xfId="0" applyNumberFormat="1" applyFont="1" applyFill="1" applyAlignment="1">
      <alignment vertical="center"/>
    </xf>
    <xf numFmtId="3" fontId="3" fillId="0" borderId="0" xfId="0" quotePrefix="1" applyNumberFormat="1" applyFont="1" applyFill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/>
    </xf>
    <xf numFmtId="49" fontId="3" fillId="0" borderId="25" xfId="0" quotePrefix="1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3" fontId="14" fillId="0" borderId="23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wrapText="1"/>
    </xf>
    <xf numFmtId="0" fontId="41" fillId="0" borderId="0" xfId="0" applyFont="1"/>
    <xf numFmtId="49" fontId="3" fillId="0" borderId="4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vertical="center" justifyLastLine="1"/>
    </xf>
    <xf numFmtId="3" fontId="3" fillId="0" borderId="0" xfId="0" applyNumberFormat="1" applyFont="1" applyFill="1" applyAlignment="1">
      <alignment horizontal="right" vertical="center" justifyLastLine="1"/>
    </xf>
    <xf numFmtId="49" fontId="3" fillId="0" borderId="4" xfId="0" applyNumberFormat="1" applyFont="1" applyFill="1" applyBorder="1" applyAlignment="1">
      <alignment horizontal="left" vertical="center" indent="1"/>
    </xf>
    <xf numFmtId="49" fontId="3" fillId="0" borderId="3" xfId="0" quotePrefix="1" applyNumberFormat="1" applyFont="1" applyFill="1" applyBorder="1" applyAlignment="1">
      <alignment horizontal="left" vertical="center" indent="1"/>
    </xf>
    <xf numFmtId="3" fontId="14" fillId="0" borderId="16" xfId="0" applyNumberFormat="1" applyFont="1" applyFill="1" applyBorder="1"/>
    <xf numFmtId="49" fontId="5" fillId="0" borderId="19" xfId="0" quotePrefix="1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5" fillId="0" borderId="19" xfId="0" quotePrefix="1" applyNumberFormat="1" applyFont="1" applyFill="1" applyBorder="1" applyAlignment="1">
      <alignment horizontal="left" vertical="center" indent="1"/>
    </xf>
    <xf numFmtId="3" fontId="5" fillId="0" borderId="16" xfId="1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49" fontId="3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/>
    </xf>
    <xf numFmtId="0" fontId="42" fillId="0" borderId="0" xfId="0" applyFont="1"/>
    <xf numFmtId="49" fontId="13" fillId="0" borderId="25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Alignment="1">
      <alignment horizontal="right" vertical="center"/>
    </xf>
    <xf numFmtId="3" fontId="3" fillId="0" borderId="20" xfId="0" quotePrefix="1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3" fillId="0" borderId="19" xfId="0" quotePrefix="1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left" vertical="center"/>
    </xf>
    <xf numFmtId="3" fontId="14" fillId="0" borderId="19" xfId="0" quotePrefix="1" applyNumberFormat="1" applyFont="1" applyFill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left" vertical="center"/>
    </xf>
    <xf numFmtId="3" fontId="3" fillId="0" borderId="15" xfId="0" quotePrefix="1" applyNumberFormat="1" applyFont="1" applyFill="1" applyBorder="1" applyAlignment="1">
      <alignment horizontal="right" vertical="center"/>
    </xf>
    <xf numFmtId="3" fontId="14" fillId="0" borderId="15" xfId="0" quotePrefix="1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left" vertical="center"/>
    </xf>
    <xf numFmtId="164" fontId="14" fillId="0" borderId="15" xfId="0" applyNumberFormat="1" applyFont="1" applyFill="1" applyBorder="1" applyAlignment="1">
      <alignment horizontal="right" vertical="center"/>
    </xf>
    <xf numFmtId="49" fontId="13" fillId="0" borderId="14" xfId="0" applyNumberFormat="1" applyFont="1" applyFill="1" applyBorder="1" applyAlignment="1">
      <alignment horizontal="left" vertical="center" indent="1"/>
    </xf>
    <xf numFmtId="49" fontId="13" fillId="0" borderId="22" xfId="0" applyNumberFormat="1" applyFont="1" applyFill="1" applyBorder="1" applyAlignment="1">
      <alignment horizontal="left" vertical="center" indent="1"/>
    </xf>
    <xf numFmtId="3" fontId="3" fillId="0" borderId="2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Alignment="1">
      <alignment horizontal="right" vertical="center"/>
    </xf>
    <xf numFmtId="49" fontId="3" fillId="0" borderId="20" xfId="0" quotePrefix="1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66" fontId="42" fillId="0" borderId="0" xfId="1" applyNumberFormat="1" applyFont="1" applyAlignment="1">
      <alignment wrapText="1"/>
    </xf>
    <xf numFmtId="166" fontId="42" fillId="0" borderId="0" xfId="1" applyNumberFormat="1" applyFont="1"/>
    <xf numFmtId="3" fontId="3" fillId="0" borderId="19" xfId="0" applyNumberFormat="1" applyFont="1" applyFill="1" applyBorder="1" applyAlignment="1">
      <alignment horizontal="right" vertical="center" justifyLastLine="1"/>
    </xf>
    <xf numFmtId="3" fontId="14" fillId="0" borderId="15" xfId="0" applyNumberFormat="1" applyFont="1" applyFill="1" applyBorder="1" applyAlignment="1">
      <alignment wrapText="1"/>
    </xf>
    <xf numFmtId="0" fontId="43" fillId="0" borderId="0" xfId="0" applyFont="1" applyFill="1"/>
    <xf numFmtId="0" fontId="32" fillId="0" borderId="0" xfId="0" applyFont="1" applyAlignment="1">
      <alignment horizontal="left"/>
    </xf>
    <xf numFmtId="49" fontId="32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 horizontal="left"/>
    </xf>
    <xf numFmtId="3" fontId="4" fillId="0" borderId="16" xfId="0" applyNumberFormat="1" applyFont="1" applyFill="1" applyBorder="1" applyAlignment="1">
      <alignment horizontal="left" vertical="center"/>
    </xf>
    <xf numFmtId="3" fontId="3" fillId="0" borderId="0" xfId="0" applyNumberFormat="1" applyFont="1" applyFill="1"/>
    <xf numFmtId="49" fontId="3" fillId="0" borderId="26" xfId="0" applyNumberFormat="1" applyFont="1" applyFill="1" applyBorder="1" applyAlignment="1">
      <alignment horizontal="left" vertical="center" indent="1"/>
    </xf>
    <xf numFmtId="4" fontId="14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6" fontId="5" fillId="0" borderId="23" xfId="0" quotePrefix="1" applyNumberFormat="1" applyFont="1" applyFill="1" applyBorder="1" applyAlignment="1">
      <alignment horizontal="left" vertical="center" indent="2"/>
    </xf>
    <xf numFmtId="165" fontId="5" fillId="0" borderId="15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4" fontId="5" fillId="0" borderId="15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3" fontId="3" fillId="0" borderId="23" xfId="0" quotePrefix="1" applyNumberFormat="1" applyFont="1" applyFill="1" applyBorder="1" applyAlignment="1">
      <alignment horizontal="right" vertical="center"/>
    </xf>
    <xf numFmtId="3" fontId="3" fillId="0" borderId="25" xfId="0" quotePrefix="1" applyNumberFormat="1" applyFont="1" applyFill="1" applyBorder="1" applyAlignment="1">
      <alignment horizontal="right" vertical="center"/>
    </xf>
    <xf numFmtId="3" fontId="3" fillId="0" borderId="0" xfId="0" quotePrefix="1" applyNumberFormat="1" applyFont="1" applyFill="1" applyBorder="1" applyAlignment="1">
      <alignment horizontal="right" vertical="center"/>
    </xf>
    <xf numFmtId="49" fontId="3" fillId="0" borderId="25" xfId="0" quotePrefix="1" applyNumberFormat="1" applyFont="1" applyFill="1" applyBorder="1" applyAlignment="1">
      <alignment horizontal="lef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15" xfId="0" applyNumberForma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43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0" fillId="0" borderId="19" xfId="0" applyNumberForma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6" fillId="0" borderId="4" xfId="0" quotePrefix="1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6" fillId="0" borderId="4" xfId="0" quotePrefix="1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0" xfId="0" quotePrefix="1" applyNumberFormat="1" applyFont="1" applyBorder="1" applyAlignment="1">
      <alignment horizontal="left" vertical="center"/>
    </xf>
    <xf numFmtId="49" fontId="13" fillId="0" borderId="0" xfId="0" quotePrefix="1" applyNumberFormat="1" applyFont="1" applyBorder="1" applyAlignment="1">
      <alignment horizontal="left" vertical="center" indent="1"/>
    </xf>
    <xf numFmtId="0" fontId="3" fillId="0" borderId="0" xfId="45" applyFont="1"/>
    <xf numFmtId="0" fontId="46" fillId="0" borderId="0" xfId="46" applyFont="1"/>
    <xf numFmtId="0" fontId="46" fillId="0" borderId="0" xfId="45" applyFont="1"/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02000000}"/>
    <cellStyle name="Normal 3" xfId="43" xr:uid="{FCD0913F-47DC-4B38-8DAA-89184220D17E}"/>
    <cellStyle name="Normal 4" xfId="45" xr:uid="{AE4952F0-559B-48FD-8974-1DBFA7867BAD}"/>
    <cellStyle name="Normal 5" xfId="46" xr:uid="{A1918E83-0FC3-4058-BEDF-202A5AEFB17C}"/>
    <cellStyle name="Note 2" xfId="44" xr:uid="{CE87748D-E259-4D20-9538-120C5EEE3FAC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663DF0F9-7EFC-4B05-BEF7-5A513B673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74545</xdr:rowOff>
        </xdr:from>
        <xdr:to>
          <xdr:col>1</xdr:col>
          <xdr:colOff>304800</xdr:colOff>
          <xdr:row>13</xdr:row>
          <xdr:rowOff>48041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0AC8981-1093-4FE9-8E3F-EB8ACE7DB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640B3-A40B-448B-AFC8-A7AE9129A8ED}">
  <sheetPr>
    <pageSetUpPr autoPageBreaks="0"/>
  </sheetPr>
  <dimension ref="A6:B21"/>
  <sheetViews>
    <sheetView showGridLines="0" tabSelected="1" zoomScale="115" workbookViewId="0"/>
  </sheetViews>
  <sheetFormatPr defaultColWidth="10.6640625" defaultRowHeight="11.25" customHeight="1" x14ac:dyDescent="0.2"/>
  <cols>
    <col min="1" max="16384" width="10.6640625" style="476"/>
  </cols>
  <sheetData>
    <row r="6" spans="1:2" ht="10.9" customHeight="1" x14ac:dyDescent="0.2"/>
    <row r="7" spans="1:2" ht="11.45" customHeight="1" x14ac:dyDescent="0.2">
      <c r="A7" s="477" t="s">
        <v>169</v>
      </c>
      <c r="B7" s="478"/>
    </row>
    <row r="8" spans="1:2" ht="11.25" customHeight="1" x14ac:dyDescent="0.2">
      <c r="A8" s="476" t="s">
        <v>170</v>
      </c>
    </row>
    <row r="15" spans="1:2" ht="11.25" customHeight="1" x14ac:dyDescent="0.2">
      <c r="A15" s="476" t="s">
        <v>171</v>
      </c>
    </row>
    <row r="21" spans="1:2" ht="11.25" customHeight="1" x14ac:dyDescent="0.2">
      <c r="A21" s="478"/>
      <c r="B21" s="478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B65E-C4C2-4D9E-8A52-885DEDDD641D}">
  <dimension ref="A1:Q26"/>
  <sheetViews>
    <sheetView zoomScaleNormal="100" zoomScaleSheetLayoutView="115" workbookViewId="0">
      <selection sqref="A1:O1"/>
    </sheetView>
  </sheetViews>
  <sheetFormatPr defaultColWidth="9.33203125" defaultRowHeight="11.25" customHeight="1" x14ac:dyDescent="0.2"/>
  <cols>
    <col min="1" max="1" width="20.83203125" style="32" customWidth="1"/>
    <col min="2" max="2" width="1.83203125" style="32" customWidth="1"/>
    <col min="3" max="3" width="12.83203125" style="32" customWidth="1"/>
    <col min="4" max="4" width="1.83203125" style="32" customWidth="1"/>
    <col min="5" max="5" width="12.83203125" style="32" customWidth="1"/>
    <col min="6" max="6" width="1.83203125" style="32" customWidth="1"/>
    <col min="7" max="7" width="10.83203125" style="32" customWidth="1"/>
    <col min="8" max="8" width="1.83203125" style="32" customWidth="1"/>
    <col min="9" max="9" width="10.83203125" style="32" customWidth="1"/>
    <col min="10" max="10" width="1.83203125" style="32" customWidth="1"/>
    <col min="11" max="11" width="10.83203125" style="32" customWidth="1"/>
    <col min="12" max="12" width="1.83203125" style="32" customWidth="1"/>
    <col min="13" max="13" width="10.83203125" style="32" customWidth="1"/>
    <col min="14" max="14" width="1.83203125" style="32" customWidth="1"/>
    <col min="15" max="15" width="10.83203125" style="32" customWidth="1"/>
    <col min="16" max="16384" width="9.33203125" style="32"/>
  </cols>
  <sheetData>
    <row r="1" spans="1:16" ht="11.25" customHeight="1" x14ac:dyDescent="0.2">
      <c r="A1" s="431" t="s">
        <v>145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6" ht="11.25" customHeight="1" x14ac:dyDescent="0.2">
      <c r="A2" s="469" t="s">
        <v>146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</row>
    <row r="3" spans="1:16" ht="11.25" customHeight="1" x14ac:dyDescent="0.2">
      <c r="A3" s="469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</row>
    <row r="4" spans="1:16" ht="11.25" customHeight="1" x14ac:dyDescent="0.2">
      <c r="A4" s="469" t="s">
        <v>33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</row>
    <row r="5" spans="1:16" ht="11.25" customHeight="1" x14ac:dyDescent="0.2">
      <c r="A5" s="471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</row>
    <row r="6" spans="1:16" ht="11.25" customHeight="1" x14ac:dyDescent="0.2">
      <c r="A6" s="258"/>
      <c r="B6" s="258"/>
      <c r="C6" s="473" t="s">
        <v>147</v>
      </c>
      <c r="D6" s="473"/>
      <c r="E6" s="473"/>
      <c r="F6" s="473"/>
      <c r="G6" s="473"/>
      <c r="H6" s="259"/>
      <c r="I6" s="259"/>
      <c r="J6" s="258"/>
      <c r="K6" s="260"/>
      <c r="L6" s="260"/>
      <c r="M6" s="408"/>
      <c r="N6" s="260"/>
      <c r="O6" s="260"/>
    </row>
    <row r="7" spans="1:16" ht="11.25" customHeight="1" x14ac:dyDescent="0.2">
      <c r="A7" s="261" t="s">
        <v>35</v>
      </c>
      <c r="B7" s="261"/>
      <c r="C7" s="261" t="s">
        <v>148</v>
      </c>
      <c r="D7" s="261"/>
      <c r="E7" s="261" t="s">
        <v>149</v>
      </c>
      <c r="F7" s="261"/>
      <c r="G7" s="175" t="s">
        <v>150</v>
      </c>
      <c r="H7" s="175"/>
      <c r="I7" s="175" t="s">
        <v>151</v>
      </c>
      <c r="J7" s="262"/>
      <c r="K7" s="263" t="s">
        <v>152</v>
      </c>
      <c r="L7" s="357"/>
      <c r="M7" s="409" t="s">
        <v>165</v>
      </c>
      <c r="N7" s="262"/>
      <c r="O7" s="263" t="s">
        <v>153</v>
      </c>
      <c r="P7" s="395"/>
    </row>
    <row r="8" spans="1:16" ht="11.25" customHeight="1" x14ac:dyDescent="0.2">
      <c r="A8" s="264" t="s">
        <v>39</v>
      </c>
      <c r="B8" s="265"/>
      <c r="C8" s="265"/>
      <c r="D8" s="265"/>
      <c r="E8" s="42"/>
      <c r="F8" s="266"/>
      <c r="G8" s="42"/>
      <c r="H8" s="42"/>
      <c r="I8" s="38"/>
      <c r="J8" s="42"/>
      <c r="K8" s="42"/>
      <c r="L8" s="42"/>
      <c r="M8" s="361"/>
      <c r="N8" s="42"/>
      <c r="O8" s="42"/>
    </row>
    <row r="9" spans="1:16" ht="11.25" customHeight="1" x14ac:dyDescent="0.2">
      <c r="A9" s="267" t="s">
        <v>45</v>
      </c>
      <c r="B9" s="150"/>
      <c r="C9" s="276">
        <v>8050</v>
      </c>
      <c r="D9" s="150"/>
      <c r="E9" s="276">
        <v>75000</v>
      </c>
      <c r="F9" s="150"/>
      <c r="G9" s="277">
        <f t="shared" ref="G9:G10" si="0">C9+E9</f>
        <v>83050</v>
      </c>
      <c r="H9" s="150"/>
      <c r="I9" s="277">
        <v>135825</v>
      </c>
      <c r="J9" s="150"/>
      <c r="K9" s="151">
        <v>17550</v>
      </c>
      <c r="L9" s="151"/>
      <c r="M9" s="410" t="s">
        <v>16</v>
      </c>
      <c r="N9" s="150"/>
      <c r="O9" s="152">
        <f t="shared" ref="O9:O13" si="1">G9+I9+K9</f>
        <v>236425</v>
      </c>
    </row>
    <row r="10" spans="1:16" ht="11.25" customHeight="1" x14ac:dyDescent="0.2">
      <c r="A10" s="267" t="s">
        <v>46</v>
      </c>
      <c r="B10" s="268"/>
      <c r="C10" s="269">
        <v>7775</v>
      </c>
      <c r="D10" s="270"/>
      <c r="E10" s="269">
        <v>62175</v>
      </c>
      <c r="F10" s="270"/>
      <c r="G10" s="269">
        <f t="shared" si="0"/>
        <v>69950</v>
      </c>
      <c r="H10" s="270"/>
      <c r="I10" s="269">
        <v>123575</v>
      </c>
      <c r="J10" s="270"/>
      <c r="K10" s="271">
        <v>12225</v>
      </c>
      <c r="L10" s="271"/>
      <c r="M10" s="411" t="s">
        <v>16</v>
      </c>
      <c r="N10" s="270"/>
      <c r="O10" s="152">
        <f t="shared" si="1"/>
        <v>205750</v>
      </c>
    </row>
    <row r="11" spans="1:16" ht="11.25" customHeight="1" x14ac:dyDescent="0.2">
      <c r="A11" s="267" t="s">
        <v>154</v>
      </c>
      <c r="B11" s="268"/>
      <c r="C11" s="274">
        <v>7250</v>
      </c>
      <c r="D11" s="268"/>
      <c r="E11" s="274">
        <v>49200</v>
      </c>
      <c r="F11" s="268"/>
      <c r="G11" s="269">
        <f>C11+E11</f>
        <v>56450</v>
      </c>
      <c r="H11" s="268"/>
      <c r="I11" s="269">
        <v>130550</v>
      </c>
      <c r="J11" s="268"/>
      <c r="K11" s="271">
        <v>9800</v>
      </c>
      <c r="L11" s="271"/>
      <c r="M11" s="411" t="s">
        <v>16</v>
      </c>
      <c r="N11" s="268"/>
      <c r="O11" s="152">
        <f t="shared" si="1"/>
        <v>196800</v>
      </c>
    </row>
    <row r="12" spans="1:16" ht="11.25" customHeight="1" x14ac:dyDescent="0.2">
      <c r="A12" s="267" t="s">
        <v>48</v>
      </c>
      <c r="B12" s="268"/>
      <c r="C12" s="274">
        <v>6775</v>
      </c>
      <c r="D12" s="268"/>
      <c r="E12" s="274">
        <v>38275</v>
      </c>
      <c r="F12" s="268"/>
      <c r="G12" s="269">
        <f>C12+E12</f>
        <v>45050</v>
      </c>
      <c r="H12" s="268"/>
      <c r="I12" s="269">
        <v>108025</v>
      </c>
      <c r="J12" s="268"/>
      <c r="K12" s="271">
        <v>4075</v>
      </c>
      <c r="L12" s="271"/>
      <c r="M12" s="411" t="s">
        <v>16</v>
      </c>
      <c r="N12" s="268"/>
      <c r="O12" s="152">
        <f t="shared" si="1"/>
        <v>157150</v>
      </c>
    </row>
    <row r="13" spans="1:16" ht="11.25" customHeight="1" x14ac:dyDescent="0.2">
      <c r="A13" s="267" t="s">
        <v>49</v>
      </c>
      <c r="B13" s="43"/>
      <c r="C13" s="272">
        <v>6575</v>
      </c>
      <c r="E13" s="272">
        <v>32275</v>
      </c>
      <c r="G13" s="72">
        <f>C13+E13</f>
        <v>38850</v>
      </c>
      <c r="I13" s="72">
        <v>158825</v>
      </c>
      <c r="K13" s="37">
        <v>1650</v>
      </c>
      <c r="L13" s="37"/>
      <c r="M13" s="333" t="s">
        <v>16</v>
      </c>
      <c r="O13" s="152">
        <f t="shared" si="1"/>
        <v>199325</v>
      </c>
    </row>
    <row r="14" spans="1:16" ht="11.25" customHeight="1" x14ac:dyDescent="0.2">
      <c r="A14" s="264" t="s">
        <v>51</v>
      </c>
      <c r="B14" s="43"/>
      <c r="C14" s="265"/>
      <c r="D14" s="43"/>
      <c r="E14" s="275"/>
      <c r="F14" s="43"/>
      <c r="G14" s="275"/>
      <c r="H14" s="275"/>
      <c r="I14" s="273"/>
      <c r="J14" s="43"/>
      <c r="K14" s="38"/>
      <c r="L14" s="38"/>
      <c r="M14" s="361"/>
      <c r="N14" s="43"/>
      <c r="O14" s="42"/>
    </row>
    <row r="15" spans="1:16" ht="11.25" customHeight="1" x14ac:dyDescent="0.2">
      <c r="A15" s="267" t="s">
        <v>7</v>
      </c>
      <c r="B15" s="150"/>
      <c r="C15" s="152">
        <v>5400</v>
      </c>
      <c r="D15" s="150"/>
      <c r="E15" s="276">
        <v>27750</v>
      </c>
      <c r="F15" s="150"/>
      <c r="G15" s="276">
        <f t="shared" ref="G15:G20" si="2">C15+E15</f>
        <v>33150</v>
      </c>
      <c r="H15" s="150"/>
      <c r="I15" s="277">
        <v>120350</v>
      </c>
      <c r="J15" s="150"/>
      <c r="K15" s="152">
        <v>1350</v>
      </c>
      <c r="L15" s="152"/>
      <c r="M15" s="410" t="s">
        <v>16</v>
      </c>
      <c r="N15" s="150"/>
      <c r="O15" s="278">
        <f t="shared" ref="O15:O20" si="3">G15+I15+K15</f>
        <v>154850</v>
      </c>
    </row>
    <row r="16" spans="1:16" ht="11.25" customHeight="1" x14ac:dyDescent="0.2">
      <c r="A16" s="220" t="s">
        <v>8</v>
      </c>
      <c r="B16" s="268"/>
      <c r="C16" s="269">
        <v>4825</v>
      </c>
      <c r="D16" s="190"/>
      <c r="E16" s="277">
        <v>23500</v>
      </c>
      <c r="F16" s="190"/>
      <c r="G16" s="277">
        <f t="shared" si="2"/>
        <v>28325</v>
      </c>
      <c r="H16" s="190"/>
      <c r="I16" s="277">
        <v>115050</v>
      </c>
      <c r="J16" s="190"/>
      <c r="K16" s="151">
        <v>525</v>
      </c>
      <c r="L16" s="151"/>
      <c r="M16" s="410" t="s">
        <v>16</v>
      </c>
      <c r="N16" s="190"/>
      <c r="O16" s="271">
        <f t="shared" si="3"/>
        <v>143900</v>
      </c>
    </row>
    <row r="17" spans="1:17" ht="11.25" customHeight="1" x14ac:dyDescent="0.2">
      <c r="A17" s="220" t="s">
        <v>40</v>
      </c>
      <c r="B17" s="268"/>
      <c r="C17" s="269">
        <v>4425</v>
      </c>
      <c r="D17" s="190"/>
      <c r="E17" s="277">
        <v>20925</v>
      </c>
      <c r="F17" s="190"/>
      <c r="G17" s="277">
        <f t="shared" si="2"/>
        <v>25350</v>
      </c>
      <c r="H17" s="190"/>
      <c r="I17" s="277">
        <v>114100</v>
      </c>
      <c r="J17" s="190"/>
      <c r="K17" s="151">
        <v>500</v>
      </c>
      <c r="L17" s="151"/>
      <c r="M17" s="410" t="s">
        <v>16</v>
      </c>
      <c r="N17" s="190"/>
      <c r="O17" s="271">
        <f t="shared" si="3"/>
        <v>139950</v>
      </c>
    </row>
    <row r="18" spans="1:17" ht="11.25" customHeight="1" x14ac:dyDescent="0.2">
      <c r="A18" s="220" t="s">
        <v>41</v>
      </c>
      <c r="B18" s="268"/>
      <c r="C18" s="269">
        <v>3700</v>
      </c>
      <c r="D18" s="190"/>
      <c r="E18" s="277">
        <v>15900</v>
      </c>
      <c r="F18" s="190"/>
      <c r="G18" s="277">
        <f t="shared" si="2"/>
        <v>19600</v>
      </c>
      <c r="H18" s="190"/>
      <c r="I18" s="277">
        <v>75375</v>
      </c>
      <c r="J18" s="190"/>
      <c r="K18" s="151">
        <v>375</v>
      </c>
      <c r="L18" s="151"/>
      <c r="M18" s="410" t="s">
        <v>16</v>
      </c>
      <c r="N18" s="190"/>
      <c r="O18" s="271">
        <f t="shared" si="3"/>
        <v>95350</v>
      </c>
    </row>
    <row r="19" spans="1:17" ht="11.25" customHeight="1" x14ac:dyDescent="0.2">
      <c r="A19" s="267" t="s">
        <v>42</v>
      </c>
      <c r="B19" s="306"/>
      <c r="C19" s="269">
        <v>1800</v>
      </c>
      <c r="D19" s="306"/>
      <c r="E19" s="277">
        <v>8875</v>
      </c>
      <c r="F19" s="306"/>
      <c r="G19" s="308">
        <f t="shared" si="2"/>
        <v>10675</v>
      </c>
      <c r="H19" s="306"/>
      <c r="I19" s="277">
        <v>72875</v>
      </c>
      <c r="J19" s="306"/>
      <c r="K19" s="151">
        <v>25</v>
      </c>
      <c r="L19" s="151"/>
      <c r="M19" s="410" t="s">
        <v>16</v>
      </c>
      <c r="N19" s="306"/>
      <c r="O19" s="308">
        <f t="shared" si="3"/>
        <v>83575</v>
      </c>
    </row>
    <row r="20" spans="1:17" ht="11.25" customHeight="1" x14ac:dyDescent="0.2">
      <c r="A20" s="267" t="s">
        <v>43</v>
      </c>
      <c r="B20" s="319"/>
      <c r="C20" s="273">
        <v>1650</v>
      </c>
      <c r="D20" s="319"/>
      <c r="E20" s="72">
        <v>6075</v>
      </c>
      <c r="F20" s="319"/>
      <c r="G20" s="320">
        <f t="shared" si="2"/>
        <v>7725</v>
      </c>
      <c r="H20" s="319"/>
      <c r="I20" s="72">
        <v>75050</v>
      </c>
      <c r="J20" s="319"/>
      <c r="K20" s="321">
        <v>25</v>
      </c>
      <c r="L20" s="321"/>
      <c r="M20" s="412" t="s">
        <v>16</v>
      </c>
      <c r="N20" s="319"/>
      <c r="O20" s="320">
        <f t="shared" si="3"/>
        <v>82800</v>
      </c>
      <c r="Q20" s="322"/>
    </row>
    <row r="21" spans="1:17" ht="11.25" customHeight="1" x14ac:dyDescent="0.2">
      <c r="A21" s="267" t="s">
        <v>44</v>
      </c>
      <c r="B21" s="267"/>
      <c r="C21" s="269">
        <v>1300</v>
      </c>
      <c r="D21" s="306"/>
      <c r="E21" s="269">
        <v>3950</v>
      </c>
      <c r="F21" s="306"/>
      <c r="G21" s="308">
        <f t="shared" ref="G21:G22" si="4">C21+E21</f>
        <v>5250</v>
      </c>
      <c r="H21" s="306"/>
      <c r="I21" s="269">
        <v>64450</v>
      </c>
      <c r="J21" s="306"/>
      <c r="K21" s="271">
        <v>25</v>
      </c>
      <c r="L21" s="271"/>
      <c r="M21" s="411" t="s">
        <v>16</v>
      </c>
      <c r="N21" s="306"/>
      <c r="O21" s="308">
        <v>69725</v>
      </c>
    </row>
    <row r="22" spans="1:17" ht="11.25" customHeight="1" x14ac:dyDescent="0.2">
      <c r="A22" s="363" t="s">
        <v>45</v>
      </c>
      <c r="B22" s="363"/>
      <c r="C22" s="269">
        <v>1000</v>
      </c>
      <c r="D22" s="413"/>
      <c r="E22" s="269">
        <v>2150</v>
      </c>
      <c r="F22" s="413"/>
      <c r="G22" s="411">
        <f t="shared" si="4"/>
        <v>3150</v>
      </c>
      <c r="H22" s="306"/>
      <c r="I22" s="269">
        <v>72025</v>
      </c>
      <c r="J22" s="306"/>
      <c r="K22" s="414">
        <v>25</v>
      </c>
      <c r="L22" s="414"/>
      <c r="M22" s="414">
        <v>1950</v>
      </c>
      <c r="N22" s="306"/>
      <c r="O22" s="411">
        <v>77150</v>
      </c>
      <c r="P22" s="206"/>
    </row>
    <row r="23" spans="1:17" customFormat="1" ht="11.25" customHeight="1" x14ac:dyDescent="0.2">
      <c r="A23" s="474" t="s">
        <v>156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</row>
    <row r="24" spans="1:17" ht="11.25" customHeight="1" x14ac:dyDescent="0.2">
      <c r="A24" s="475"/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</row>
    <row r="25" spans="1:17" s="279" customFormat="1" ht="12.6" customHeight="1" x14ac:dyDescent="0.2">
      <c r="A25" s="468" t="s">
        <v>155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</row>
    <row r="26" spans="1:17" ht="11.25" customHeight="1" x14ac:dyDescent="0.2">
      <c r="A26" s="280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</row>
  </sheetData>
  <mergeCells count="9">
    <mergeCell ref="A25:O25"/>
    <mergeCell ref="A1:O1"/>
    <mergeCell ref="A2:O2"/>
    <mergeCell ref="A3:O3"/>
    <mergeCell ref="A4:O4"/>
    <mergeCell ref="A5:O5"/>
    <mergeCell ref="C6:G6"/>
    <mergeCell ref="A23:O23"/>
    <mergeCell ref="A24:O24"/>
  </mergeCells>
  <printOptions horizontalCentered="1"/>
  <pageMargins left="0.5" right="0.5" top="0.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4"/>
  <sheetViews>
    <sheetView zoomScaleNormal="100" workbookViewId="0">
      <selection sqref="A1:I1"/>
    </sheetView>
  </sheetViews>
  <sheetFormatPr defaultColWidth="9.33203125" defaultRowHeight="11.25" customHeight="1" x14ac:dyDescent="0.2"/>
  <cols>
    <col min="1" max="1" width="46.83203125" style="1" customWidth="1"/>
    <col min="2" max="2" width="1.83203125" style="1" customWidth="1"/>
    <col min="3" max="3" width="12.83203125" style="1" customWidth="1"/>
    <col min="4" max="4" width="1.83203125" style="1" customWidth="1"/>
    <col min="5" max="5" width="9.6640625" style="1" customWidth="1"/>
    <col min="6" max="6" width="1.83203125" style="1" customWidth="1"/>
    <col min="7" max="7" width="9.6640625" style="1" customWidth="1"/>
    <col min="8" max="8" width="1.6640625" style="7" customWidth="1"/>
    <col min="9" max="9" width="10.6640625" style="7" customWidth="1"/>
    <col min="10" max="16384" width="9.33203125" style="7"/>
  </cols>
  <sheetData>
    <row r="1" spans="1:10" ht="11.25" customHeight="1" x14ac:dyDescent="0.2">
      <c r="A1" s="418" t="s">
        <v>0</v>
      </c>
      <c r="B1" s="418"/>
      <c r="C1" s="418"/>
      <c r="D1" s="418"/>
      <c r="E1" s="418"/>
      <c r="F1" s="418"/>
      <c r="G1" s="418"/>
      <c r="H1" s="418"/>
      <c r="I1" s="418"/>
    </row>
    <row r="2" spans="1:10" ht="11.25" customHeight="1" x14ac:dyDescent="0.2">
      <c r="A2" s="418" t="s">
        <v>1</v>
      </c>
      <c r="B2" s="418"/>
      <c r="C2" s="418"/>
      <c r="D2" s="418"/>
      <c r="E2" s="418"/>
      <c r="F2" s="418"/>
      <c r="G2" s="418"/>
      <c r="H2" s="418"/>
      <c r="I2" s="418"/>
    </row>
    <row r="3" spans="1:10" ht="11.25" customHeight="1" x14ac:dyDescent="0.2">
      <c r="A3" s="418"/>
      <c r="B3" s="418"/>
      <c r="C3" s="418"/>
      <c r="D3" s="418"/>
      <c r="E3" s="418"/>
      <c r="F3" s="418"/>
      <c r="G3" s="418"/>
      <c r="H3" s="418"/>
      <c r="I3" s="418"/>
    </row>
    <row r="4" spans="1:10" ht="11.25" customHeight="1" x14ac:dyDescent="0.2">
      <c r="A4" s="418" t="s">
        <v>2</v>
      </c>
      <c r="B4" s="418"/>
      <c r="C4" s="418"/>
      <c r="D4" s="418"/>
      <c r="E4" s="418"/>
      <c r="F4" s="418"/>
      <c r="G4" s="418"/>
      <c r="H4" s="418"/>
      <c r="I4" s="418"/>
    </row>
    <row r="5" spans="1:10" ht="11.25" customHeight="1" x14ac:dyDescent="0.2">
      <c r="A5" s="416"/>
      <c r="B5" s="416"/>
      <c r="C5" s="417"/>
      <c r="D5" s="416"/>
      <c r="E5" s="416"/>
      <c r="F5" s="416"/>
      <c r="G5" s="416"/>
      <c r="H5" s="416"/>
      <c r="I5" s="416"/>
    </row>
    <row r="6" spans="1:10" ht="11.25" customHeight="1" x14ac:dyDescent="0.2">
      <c r="A6" s="94"/>
      <c r="B6" s="94"/>
      <c r="C6" s="61" t="s">
        <v>3</v>
      </c>
      <c r="D6" s="61"/>
      <c r="E6" s="421" t="s">
        <v>4</v>
      </c>
      <c r="F6" s="421"/>
      <c r="G6" s="421"/>
      <c r="H6" s="421"/>
      <c r="I6" s="421"/>
    </row>
    <row r="7" spans="1:10" ht="11.25" customHeight="1" x14ac:dyDescent="0.2">
      <c r="B7" s="2"/>
      <c r="C7" s="17" t="s">
        <v>144</v>
      </c>
      <c r="D7" s="17"/>
      <c r="E7" s="90"/>
      <c r="F7" s="90"/>
      <c r="G7" s="90"/>
      <c r="H7" s="11"/>
      <c r="I7" s="60" t="s">
        <v>5</v>
      </c>
    </row>
    <row r="8" spans="1:10" ht="11.25" customHeight="1" x14ac:dyDescent="0.2">
      <c r="A8" s="95"/>
      <c r="B8" s="96"/>
      <c r="C8" s="97" t="s">
        <v>6</v>
      </c>
      <c r="D8" s="97"/>
      <c r="E8" s="176" t="s">
        <v>44</v>
      </c>
      <c r="F8" s="97"/>
      <c r="G8" s="176" t="s">
        <v>45</v>
      </c>
      <c r="H8" s="98"/>
      <c r="I8" s="177" t="s">
        <v>159</v>
      </c>
    </row>
    <row r="9" spans="1:10" ht="11.25" customHeight="1" x14ac:dyDescent="0.2">
      <c r="A9" s="99" t="s">
        <v>9</v>
      </c>
      <c r="B9" s="4"/>
      <c r="C9" s="4"/>
      <c r="D9" s="4"/>
      <c r="E9" s="57"/>
      <c r="F9" s="5"/>
      <c r="G9" s="57"/>
      <c r="H9" s="18"/>
      <c r="I9" s="43"/>
    </row>
    <row r="10" spans="1:10" ht="11.25" customHeight="1" x14ac:dyDescent="0.2">
      <c r="A10" s="100" t="s">
        <v>10</v>
      </c>
      <c r="B10" s="6"/>
      <c r="C10" s="151">
        <v>704000</v>
      </c>
      <c r="D10" s="178"/>
      <c r="E10" s="194">
        <v>72700</v>
      </c>
      <c r="F10" s="178"/>
      <c r="G10" s="334">
        <v>72600</v>
      </c>
      <c r="H10" s="179"/>
      <c r="I10" s="356">
        <v>529000</v>
      </c>
    </row>
    <row r="11" spans="1:10" ht="11.25" customHeight="1" x14ac:dyDescent="0.2">
      <c r="A11" s="100" t="s">
        <v>11</v>
      </c>
      <c r="B11" s="57"/>
      <c r="C11" s="68">
        <v>688000</v>
      </c>
      <c r="D11" s="180"/>
      <c r="E11" s="194">
        <v>71100</v>
      </c>
      <c r="F11" s="181"/>
      <c r="G11" s="334">
        <v>71000</v>
      </c>
      <c r="H11" s="182"/>
      <c r="I11" s="326">
        <v>517000</v>
      </c>
    </row>
    <row r="12" spans="1:10" ht="11.25" customHeight="1" x14ac:dyDescent="0.2">
      <c r="A12" s="101" t="s">
        <v>12</v>
      </c>
      <c r="B12" s="28"/>
      <c r="C12" s="69">
        <v>220000</v>
      </c>
      <c r="D12" s="281" t="s">
        <v>166</v>
      </c>
      <c r="E12" s="286">
        <v>18000</v>
      </c>
      <c r="F12" s="285"/>
      <c r="G12" s="286">
        <v>18000</v>
      </c>
      <c r="H12" s="281"/>
      <c r="I12" s="69">
        <v>144000</v>
      </c>
    </row>
    <row r="13" spans="1:10" ht="11.25" customHeight="1" x14ac:dyDescent="0.2">
      <c r="A13" s="27" t="s">
        <v>13</v>
      </c>
      <c r="B13" s="28"/>
      <c r="C13" s="286">
        <v>908000</v>
      </c>
      <c r="D13" s="294" t="s">
        <v>166</v>
      </c>
      <c r="E13" s="286">
        <v>66000</v>
      </c>
      <c r="F13" s="309"/>
      <c r="G13" s="286">
        <v>84800</v>
      </c>
      <c r="H13" s="310"/>
      <c r="I13" s="69">
        <v>616000</v>
      </c>
      <c r="J13" s="167"/>
    </row>
    <row r="14" spans="1:10" ht="11.25" customHeight="1" x14ac:dyDescent="0.2">
      <c r="A14" s="102" t="s">
        <v>14</v>
      </c>
      <c r="B14" s="29"/>
      <c r="C14" s="287"/>
      <c r="D14" s="288"/>
      <c r="E14" s="289"/>
      <c r="F14" s="289"/>
      <c r="G14" s="289"/>
      <c r="H14" s="290"/>
      <c r="I14" s="75"/>
    </row>
    <row r="15" spans="1:10" ht="11.25" customHeight="1" x14ac:dyDescent="0.2">
      <c r="A15" s="101" t="s">
        <v>15</v>
      </c>
      <c r="B15" s="103"/>
      <c r="C15" s="292">
        <v>13400</v>
      </c>
      <c r="D15" s="293"/>
      <c r="E15" s="292">
        <v>116</v>
      </c>
      <c r="F15" s="294"/>
      <c r="G15" s="292">
        <v>1</v>
      </c>
      <c r="H15" s="295"/>
      <c r="I15" s="292">
        <v>4670</v>
      </c>
    </row>
    <row r="16" spans="1:10" ht="11.25" customHeight="1" x14ac:dyDescent="0.2">
      <c r="A16" s="101" t="s">
        <v>17</v>
      </c>
      <c r="B16" s="103"/>
      <c r="C16" s="296">
        <v>702000</v>
      </c>
      <c r="D16" s="297"/>
      <c r="E16" s="296">
        <v>48300</v>
      </c>
      <c r="F16" s="298"/>
      <c r="G16" s="152">
        <v>67700</v>
      </c>
      <c r="H16" s="299"/>
      <c r="I16" s="151">
        <v>479000</v>
      </c>
    </row>
    <row r="17" spans="1:9" ht="11.25" customHeight="1" x14ac:dyDescent="0.2">
      <c r="A17" s="27" t="s">
        <v>18</v>
      </c>
      <c r="B17" s="33"/>
      <c r="C17" s="287"/>
      <c r="D17" s="300"/>
      <c r="E17" s="289"/>
      <c r="F17" s="301"/>
      <c r="G17" s="289"/>
      <c r="H17" s="302"/>
      <c r="I17" s="75"/>
    </row>
    <row r="18" spans="1:9" ht="11.25" customHeight="1" x14ac:dyDescent="0.2">
      <c r="A18" s="101" t="s">
        <v>15</v>
      </c>
      <c r="B18" s="30"/>
      <c r="C18" s="292">
        <v>644000</v>
      </c>
      <c r="D18" s="303"/>
      <c r="E18" s="152">
        <v>110000</v>
      </c>
      <c r="F18" s="339"/>
      <c r="G18" s="202">
        <v>149000</v>
      </c>
      <c r="H18" s="304"/>
      <c r="I18" s="151">
        <v>306000</v>
      </c>
    </row>
    <row r="19" spans="1:9" ht="11.25" customHeight="1" x14ac:dyDescent="0.2">
      <c r="A19" s="101" t="s">
        <v>17</v>
      </c>
      <c r="B19" s="28"/>
      <c r="C19" s="286">
        <v>13200</v>
      </c>
      <c r="D19" s="281"/>
      <c r="E19" s="286">
        <v>299</v>
      </c>
      <c r="F19" s="339"/>
      <c r="G19" s="292">
        <v>964</v>
      </c>
      <c r="H19" s="304"/>
      <c r="I19" s="339">
        <v>7180</v>
      </c>
    </row>
    <row r="20" spans="1:9" ht="11.25" customHeight="1" x14ac:dyDescent="0.2">
      <c r="A20" s="27" t="s">
        <v>19</v>
      </c>
      <c r="B20" s="29"/>
      <c r="C20" s="287"/>
      <c r="D20" s="301"/>
      <c r="E20" s="289"/>
      <c r="F20" s="301"/>
      <c r="G20" s="289"/>
      <c r="H20" s="290"/>
      <c r="I20" s="75"/>
    </row>
    <row r="21" spans="1:9" ht="11.25" customHeight="1" x14ac:dyDescent="0.2">
      <c r="A21" s="31" t="s">
        <v>20</v>
      </c>
      <c r="B21" s="29"/>
      <c r="C21" s="311">
        <v>3004.76</v>
      </c>
      <c r="D21" s="309"/>
      <c r="E21" s="311">
        <v>3096.58</v>
      </c>
      <c r="F21" s="301"/>
      <c r="G21" s="307">
        <v>3572.13</v>
      </c>
      <c r="H21" s="329"/>
      <c r="I21" s="307">
        <v>3708.47</v>
      </c>
    </row>
    <row r="22" spans="1:9" ht="11.25" customHeight="1" x14ac:dyDescent="0.2">
      <c r="A22" s="104" t="s">
        <v>21</v>
      </c>
      <c r="B22" s="103"/>
      <c r="C22" s="295"/>
      <c r="D22" s="313"/>
      <c r="E22" s="330"/>
      <c r="F22" s="314"/>
      <c r="G22" s="330"/>
      <c r="H22" s="295"/>
      <c r="I22" s="295"/>
    </row>
    <row r="23" spans="1:9" ht="11.25" customHeight="1" x14ac:dyDescent="0.2">
      <c r="A23" s="66" t="s">
        <v>22</v>
      </c>
      <c r="B23" s="33"/>
      <c r="C23" s="315">
        <v>145.85</v>
      </c>
      <c r="D23" s="316"/>
      <c r="E23" s="331">
        <v>175.63</v>
      </c>
      <c r="F23" s="317"/>
      <c r="G23" s="256">
        <v>201.52</v>
      </c>
      <c r="H23" s="287"/>
      <c r="I23" s="315">
        <v>197.37</v>
      </c>
    </row>
    <row r="24" spans="1:9" ht="11.25" customHeight="1" x14ac:dyDescent="0.2">
      <c r="A24" s="107" t="s">
        <v>23</v>
      </c>
      <c r="B24" s="103"/>
      <c r="C24" s="70"/>
      <c r="D24" s="105"/>
      <c r="E24" s="106"/>
      <c r="F24" s="108"/>
      <c r="G24" s="106"/>
      <c r="H24" s="98"/>
      <c r="I24" s="98"/>
    </row>
    <row r="25" spans="1:9" ht="11.25" customHeight="1" x14ac:dyDescent="0.2">
      <c r="A25" s="422" t="s">
        <v>167</v>
      </c>
      <c r="B25" s="422"/>
      <c r="C25" s="422"/>
      <c r="D25" s="422"/>
      <c r="E25" s="422"/>
      <c r="F25" s="422"/>
      <c r="G25" s="422"/>
      <c r="H25" s="422"/>
      <c r="I25" s="422"/>
    </row>
    <row r="26" spans="1:9" ht="11.25" customHeight="1" x14ac:dyDescent="0.2">
      <c r="A26" s="423" t="s">
        <v>24</v>
      </c>
      <c r="B26" s="423"/>
      <c r="C26" s="423"/>
      <c r="D26" s="423"/>
      <c r="E26" s="423"/>
      <c r="F26" s="423"/>
      <c r="G26" s="423"/>
      <c r="H26" s="423"/>
      <c r="I26" s="423"/>
    </row>
    <row r="27" spans="1:9" s="13" customFormat="1" ht="11.25" customHeight="1" x14ac:dyDescent="0.2">
      <c r="A27" s="420" t="s">
        <v>25</v>
      </c>
      <c r="B27" s="420"/>
      <c r="C27" s="420"/>
      <c r="D27" s="420"/>
      <c r="E27" s="420"/>
      <c r="F27" s="420"/>
      <c r="G27" s="420"/>
      <c r="H27" s="420"/>
      <c r="I27" s="420"/>
    </row>
    <row r="28" spans="1:9" s="13" customFormat="1" ht="11.25" customHeight="1" x14ac:dyDescent="0.2">
      <c r="A28" s="419" t="s">
        <v>26</v>
      </c>
      <c r="B28" s="419"/>
      <c r="C28" s="419"/>
      <c r="D28" s="419"/>
      <c r="E28" s="419"/>
      <c r="F28" s="419"/>
      <c r="G28" s="419"/>
      <c r="H28" s="419"/>
      <c r="I28" s="419"/>
    </row>
    <row r="29" spans="1:9" s="13" customFormat="1" ht="11.25" customHeight="1" x14ac:dyDescent="0.2">
      <c r="A29" s="424" t="s">
        <v>27</v>
      </c>
      <c r="B29" s="424"/>
      <c r="C29" s="424"/>
      <c r="D29" s="424"/>
      <c r="E29" s="424"/>
      <c r="F29" s="424"/>
      <c r="G29" s="424"/>
      <c r="H29" s="424"/>
      <c r="I29" s="424"/>
    </row>
    <row r="30" spans="1:9" ht="11.25" customHeight="1" x14ac:dyDescent="0.2">
      <c r="A30" s="419" t="s">
        <v>28</v>
      </c>
      <c r="B30" s="419"/>
      <c r="C30" s="419"/>
      <c r="D30" s="419"/>
      <c r="E30" s="419"/>
      <c r="F30" s="419"/>
      <c r="G30" s="419"/>
      <c r="H30" s="419"/>
      <c r="I30" s="419"/>
    </row>
    <row r="31" spans="1:9" ht="11.25" customHeight="1" x14ac:dyDescent="0.2">
      <c r="A31" s="415" t="s">
        <v>29</v>
      </c>
      <c r="B31" s="415"/>
      <c r="C31" s="415"/>
      <c r="D31" s="415"/>
      <c r="E31" s="415"/>
      <c r="F31" s="415"/>
      <c r="G31" s="415"/>
      <c r="H31" s="415"/>
      <c r="I31" s="415"/>
    </row>
    <row r="32" spans="1:9" ht="11.25" customHeight="1" x14ac:dyDescent="0.2">
      <c r="G32" s="12"/>
    </row>
    <row r="34" spans="3:9" ht="11.25" customHeight="1" x14ac:dyDescent="0.2">
      <c r="C34" s="12"/>
      <c r="E34" s="12"/>
      <c r="I34" s="12"/>
    </row>
  </sheetData>
  <mergeCells count="13">
    <mergeCell ref="A31:I31"/>
    <mergeCell ref="A5:I5"/>
    <mergeCell ref="A1:I1"/>
    <mergeCell ref="A2:I2"/>
    <mergeCell ref="A3:I3"/>
    <mergeCell ref="A4:I4"/>
    <mergeCell ref="A30:I30"/>
    <mergeCell ref="A27:I27"/>
    <mergeCell ref="E6:I6"/>
    <mergeCell ref="A25:I25"/>
    <mergeCell ref="A26:I26"/>
    <mergeCell ref="A28:I28"/>
    <mergeCell ref="A29:I29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5"/>
  <sheetViews>
    <sheetView zoomScaleNormal="100" zoomScaleSheetLayoutView="90" workbookViewId="0">
      <selection sqref="A1:H1"/>
    </sheetView>
  </sheetViews>
  <sheetFormatPr defaultColWidth="9.33203125" defaultRowHeight="11.25" customHeight="1" x14ac:dyDescent="0.2"/>
  <cols>
    <col min="1" max="1" width="47.5" style="1" customWidth="1"/>
    <col min="2" max="2" width="1.83203125" style="1" customWidth="1"/>
    <col min="3" max="3" width="12.5" style="1" bestFit="1" customWidth="1"/>
    <col min="4" max="4" width="1.83203125" style="1" customWidth="1"/>
    <col min="5" max="5" width="12.1640625" style="1" bestFit="1" customWidth="1"/>
    <col min="6" max="6" width="1.83203125" style="3" customWidth="1"/>
    <col min="7" max="7" width="10.1640625" style="1" customWidth="1"/>
    <col min="8" max="8" width="2.1640625" style="1" customWidth="1"/>
    <col min="9" max="16384" width="9.33203125" style="7"/>
  </cols>
  <sheetData>
    <row r="1" spans="1:9" ht="11.25" customHeight="1" x14ac:dyDescent="0.2">
      <c r="A1" s="425" t="s">
        <v>30</v>
      </c>
      <c r="B1" s="425"/>
      <c r="C1" s="425"/>
      <c r="D1" s="425"/>
      <c r="E1" s="425"/>
      <c r="F1" s="425"/>
      <c r="G1" s="425"/>
      <c r="H1" s="425"/>
    </row>
    <row r="2" spans="1:9" ht="11.25" customHeight="1" x14ac:dyDescent="0.2">
      <c r="A2" s="425" t="s">
        <v>31</v>
      </c>
      <c r="B2" s="425"/>
      <c r="C2" s="425"/>
      <c r="D2" s="425"/>
      <c r="E2" s="425"/>
      <c r="F2" s="425"/>
      <c r="G2" s="425"/>
      <c r="H2" s="425"/>
    </row>
    <row r="3" spans="1:9" ht="11.25" customHeight="1" x14ac:dyDescent="0.2">
      <c r="A3" s="425" t="s">
        <v>32</v>
      </c>
      <c r="B3" s="425"/>
      <c r="C3" s="425"/>
      <c r="D3" s="425"/>
      <c r="E3" s="425"/>
      <c r="F3" s="425"/>
      <c r="G3" s="425"/>
      <c r="H3" s="425"/>
    </row>
    <row r="4" spans="1:9" ht="11.25" customHeight="1" x14ac:dyDescent="0.2">
      <c r="A4" s="425"/>
      <c r="B4" s="425"/>
      <c r="C4" s="425"/>
      <c r="D4" s="425"/>
      <c r="E4" s="425"/>
      <c r="F4" s="425"/>
      <c r="G4" s="425"/>
      <c r="H4" s="425"/>
    </row>
    <row r="5" spans="1:9" ht="11.25" customHeight="1" x14ac:dyDescent="0.2">
      <c r="A5" s="425" t="s">
        <v>33</v>
      </c>
      <c r="B5" s="425"/>
      <c r="C5" s="425"/>
      <c r="D5" s="425"/>
      <c r="E5" s="425"/>
      <c r="F5" s="425"/>
      <c r="G5" s="425"/>
      <c r="H5" s="425"/>
    </row>
    <row r="6" spans="1:9" ht="11.25" customHeight="1" x14ac:dyDescent="0.2">
      <c r="A6" s="430"/>
      <c r="B6" s="430"/>
      <c r="C6" s="430"/>
      <c r="D6" s="430"/>
      <c r="E6" s="430"/>
      <c r="F6" s="430"/>
      <c r="G6" s="430"/>
      <c r="H6" s="430"/>
    </row>
    <row r="7" spans="1:9" ht="11.25" customHeight="1" x14ac:dyDescent="0.2">
      <c r="A7" s="19"/>
      <c r="B7" s="19"/>
      <c r="C7" s="426" t="s">
        <v>34</v>
      </c>
      <c r="D7" s="427"/>
      <c r="E7" s="427"/>
      <c r="F7" s="22"/>
      <c r="G7" s="20"/>
      <c r="H7" s="20"/>
    </row>
    <row r="8" spans="1:9" ht="11.25" customHeight="1" x14ac:dyDescent="0.2">
      <c r="A8" s="97" t="s">
        <v>35</v>
      </c>
      <c r="B8" s="109"/>
      <c r="C8" s="97" t="s">
        <v>36</v>
      </c>
      <c r="D8" s="97"/>
      <c r="E8" s="97" t="s">
        <v>37</v>
      </c>
      <c r="F8" s="110"/>
      <c r="G8" s="111" t="s">
        <v>38</v>
      </c>
      <c r="H8" s="387"/>
    </row>
    <row r="9" spans="1:9" ht="11.25" customHeight="1" x14ac:dyDescent="0.2">
      <c r="A9" s="348" t="s">
        <v>39</v>
      </c>
      <c r="B9" s="8"/>
      <c r="C9" s="349"/>
      <c r="D9" s="338"/>
      <c r="E9" s="349"/>
      <c r="F9" s="350"/>
      <c r="G9" s="349"/>
      <c r="H9" s="349"/>
    </row>
    <row r="10" spans="1:9" ht="11.25" customHeight="1" x14ac:dyDescent="0.2">
      <c r="A10" s="113" t="s">
        <v>45</v>
      </c>
      <c r="B10" s="67"/>
      <c r="C10" s="282">
        <v>63000</v>
      </c>
      <c r="D10" s="337"/>
      <c r="E10" s="282">
        <v>61600</v>
      </c>
      <c r="F10" s="337"/>
      <c r="G10" s="282">
        <v>18000</v>
      </c>
      <c r="H10" s="282"/>
    </row>
    <row r="11" spans="1:9" ht="11.25" customHeight="1" x14ac:dyDescent="0.2">
      <c r="A11" s="113" t="s">
        <v>46</v>
      </c>
      <c r="B11" s="67"/>
      <c r="C11" s="282">
        <v>51500</v>
      </c>
      <c r="D11" s="337"/>
      <c r="E11" s="282">
        <v>50300</v>
      </c>
      <c r="F11" s="337"/>
      <c r="G11" s="282">
        <v>18000</v>
      </c>
      <c r="H11" s="282"/>
    </row>
    <row r="12" spans="1:9" ht="11.25" customHeight="1" x14ac:dyDescent="0.2">
      <c r="A12" s="113" t="s">
        <v>47</v>
      </c>
      <c r="B12" s="67"/>
      <c r="C12" s="282">
        <v>57100</v>
      </c>
      <c r="D12" s="337"/>
      <c r="E12" s="282">
        <v>55900</v>
      </c>
      <c r="F12" s="337"/>
      <c r="G12" s="282">
        <v>18000</v>
      </c>
      <c r="H12" s="282"/>
    </row>
    <row r="13" spans="1:9" ht="11.25" customHeight="1" x14ac:dyDescent="0.2">
      <c r="A13" s="113" t="s">
        <v>48</v>
      </c>
      <c r="B13" s="67"/>
      <c r="C13" s="282">
        <v>47300</v>
      </c>
      <c r="D13" s="337"/>
      <c r="E13" s="282">
        <v>46300</v>
      </c>
      <c r="F13" s="337"/>
      <c r="G13" s="282">
        <v>18000</v>
      </c>
      <c r="H13" s="282"/>
    </row>
    <row r="14" spans="1:9" ht="11.25" customHeight="1" x14ac:dyDescent="0.2">
      <c r="A14" s="113" t="s">
        <v>49</v>
      </c>
      <c r="B14" s="67"/>
      <c r="C14" s="282">
        <v>64800</v>
      </c>
      <c r="D14" s="337"/>
      <c r="E14" s="282">
        <v>63400</v>
      </c>
      <c r="F14" s="337"/>
      <c r="G14" s="282">
        <v>18000</v>
      </c>
      <c r="H14" s="282"/>
    </row>
    <row r="15" spans="1:9" ht="11.25" customHeight="1" x14ac:dyDescent="0.2">
      <c r="A15" s="351" t="s">
        <v>50</v>
      </c>
      <c r="B15" s="8"/>
      <c r="C15" s="352">
        <v>704000</v>
      </c>
      <c r="D15" s="353"/>
      <c r="E15" s="354">
        <v>688000</v>
      </c>
      <c r="F15" s="355"/>
      <c r="G15" s="354">
        <v>220000</v>
      </c>
      <c r="H15" s="397" t="s">
        <v>166</v>
      </c>
      <c r="I15" s="393"/>
    </row>
    <row r="16" spans="1:9" ht="11.25" customHeight="1" x14ac:dyDescent="0.2">
      <c r="A16" s="114" t="s">
        <v>51</v>
      </c>
      <c r="B16" s="8"/>
      <c r="C16"/>
      <c r="D16"/>
      <c r="E16"/>
      <c r="F16"/>
      <c r="G16"/>
      <c r="H16"/>
    </row>
    <row r="17" spans="1:9" ht="11.25" customHeight="1" x14ac:dyDescent="0.2">
      <c r="A17" s="112" t="s">
        <v>7</v>
      </c>
      <c r="B17" s="8"/>
      <c r="C17" s="34">
        <v>50700</v>
      </c>
      <c r="D17" s="35"/>
      <c r="E17" s="34">
        <v>49500</v>
      </c>
      <c r="F17" s="35"/>
      <c r="G17" s="34">
        <v>18000</v>
      </c>
      <c r="H17" s="34"/>
    </row>
    <row r="18" spans="1:9" ht="11.25" customHeight="1" x14ac:dyDescent="0.2">
      <c r="A18" s="112" t="s">
        <v>8</v>
      </c>
      <c r="B18" s="8"/>
      <c r="C18" s="34">
        <v>61700</v>
      </c>
      <c r="D18" s="35"/>
      <c r="E18" s="34">
        <v>60400</v>
      </c>
      <c r="F18" s="35"/>
      <c r="G18" s="34">
        <v>18000</v>
      </c>
      <c r="H18" s="34"/>
    </row>
    <row r="19" spans="1:9" ht="11.25" customHeight="1" x14ac:dyDescent="0.2">
      <c r="A19" s="112" t="s">
        <v>40</v>
      </c>
      <c r="B19" s="8"/>
      <c r="C19" s="34">
        <v>71200</v>
      </c>
      <c r="D19" s="35"/>
      <c r="E19" s="34">
        <v>69700</v>
      </c>
      <c r="F19" s="35"/>
      <c r="G19" s="34">
        <v>18000</v>
      </c>
      <c r="H19" s="34"/>
    </row>
    <row r="20" spans="1:9" customFormat="1" ht="11.25" customHeight="1" x14ac:dyDescent="0.2">
      <c r="A20" s="193" t="s">
        <v>41</v>
      </c>
      <c r="B20" s="48"/>
      <c r="C20" s="323">
        <v>68200</v>
      </c>
      <c r="D20" s="35"/>
      <c r="E20" s="323">
        <v>66700</v>
      </c>
      <c r="F20" s="35"/>
      <c r="G20" s="284">
        <v>18000</v>
      </c>
      <c r="H20" s="284"/>
    </row>
    <row r="21" spans="1:9" customFormat="1" ht="11.25" customHeight="1" x14ac:dyDescent="0.2">
      <c r="A21" s="193" t="s">
        <v>42</v>
      </c>
      <c r="B21" s="48"/>
      <c r="C21" s="323">
        <v>65500</v>
      </c>
      <c r="D21" s="35"/>
      <c r="E21" s="323">
        <v>64100</v>
      </c>
      <c r="F21" s="35"/>
      <c r="G21" s="284">
        <v>18000</v>
      </c>
      <c r="H21" s="284"/>
    </row>
    <row r="22" spans="1:9" customFormat="1" ht="11.25" customHeight="1" x14ac:dyDescent="0.2">
      <c r="A22" s="112" t="s">
        <v>43</v>
      </c>
      <c r="B22" s="48"/>
      <c r="C22" s="284">
        <v>65900</v>
      </c>
      <c r="D22" s="327"/>
      <c r="E22" s="284">
        <v>64400</v>
      </c>
      <c r="F22" s="328"/>
      <c r="G22" s="284">
        <v>18000</v>
      </c>
      <c r="H22" s="284"/>
    </row>
    <row r="23" spans="1:9" customFormat="1" ht="11.25" customHeight="1" x14ac:dyDescent="0.2">
      <c r="A23" s="112" t="s">
        <v>44</v>
      </c>
      <c r="B23" s="48"/>
      <c r="C23" s="284">
        <v>72700</v>
      </c>
      <c r="D23" s="328"/>
      <c r="E23" s="284">
        <v>71100</v>
      </c>
      <c r="F23" s="284"/>
      <c r="G23" s="284">
        <v>18000</v>
      </c>
      <c r="H23" s="284"/>
    </row>
    <row r="24" spans="1:9" customFormat="1" ht="11.25" customHeight="1" x14ac:dyDescent="0.2">
      <c r="A24" s="113" t="s">
        <v>45</v>
      </c>
      <c r="B24" s="48"/>
      <c r="C24" s="334">
        <v>72600</v>
      </c>
      <c r="D24" s="335"/>
      <c r="E24" s="334">
        <v>71000</v>
      </c>
      <c r="F24" s="334"/>
      <c r="G24" s="284">
        <v>18000</v>
      </c>
      <c r="H24" s="284"/>
    </row>
    <row r="25" spans="1:9" ht="11.25" customHeight="1" x14ac:dyDescent="0.2">
      <c r="A25" s="195" t="s">
        <v>160</v>
      </c>
      <c r="B25" s="196"/>
      <c r="C25" s="326">
        <v>529000</v>
      </c>
      <c r="D25" s="324"/>
      <c r="E25" s="197">
        <v>517000</v>
      </c>
      <c r="F25" s="324"/>
      <c r="G25" s="197">
        <v>144000</v>
      </c>
      <c r="H25" s="324"/>
    </row>
    <row r="26" spans="1:9" s="13" customFormat="1" ht="11.25" customHeight="1" x14ac:dyDescent="0.2">
      <c r="A26" s="428" t="s">
        <v>168</v>
      </c>
      <c r="B26" s="428"/>
      <c r="C26" s="428"/>
      <c r="D26" s="428"/>
      <c r="E26" s="428"/>
      <c r="F26" s="428"/>
      <c r="G26" s="428"/>
      <c r="H26" s="428"/>
      <c r="I26" s="396"/>
    </row>
    <row r="27" spans="1:9" s="13" customFormat="1" ht="11.25" customHeight="1" x14ac:dyDescent="0.2">
      <c r="A27" s="429" t="s">
        <v>52</v>
      </c>
      <c r="B27" s="429"/>
      <c r="C27" s="429"/>
      <c r="D27" s="429"/>
      <c r="E27" s="429"/>
      <c r="F27" s="429"/>
      <c r="G27" s="429"/>
      <c r="H27" s="429"/>
    </row>
    <row r="28" spans="1:9" s="13" customFormat="1" ht="11.25" customHeight="1" x14ac:dyDescent="0.2">
      <c r="A28" s="429" t="s">
        <v>53</v>
      </c>
      <c r="B28" s="429"/>
      <c r="C28" s="429"/>
      <c r="D28" s="429"/>
      <c r="E28" s="429"/>
      <c r="F28" s="429"/>
      <c r="G28" s="429"/>
      <c r="H28" s="429"/>
    </row>
    <row r="29" spans="1:9" ht="11.25" customHeight="1" x14ac:dyDescent="0.2">
      <c r="C29" s="12"/>
      <c r="D29" s="12"/>
      <c r="E29" s="12"/>
    </row>
    <row r="30" spans="1:9" ht="11.25" customHeight="1" x14ac:dyDescent="0.2">
      <c r="A30" s="9"/>
    </row>
    <row r="31" spans="1:9" ht="11.25" customHeight="1" x14ac:dyDescent="0.2">
      <c r="A31" s="9"/>
    </row>
    <row r="35" spans="1:1" ht="11.25" customHeight="1" x14ac:dyDescent="0.2">
      <c r="A35" s="10"/>
    </row>
  </sheetData>
  <mergeCells count="10">
    <mergeCell ref="C7:E7"/>
    <mergeCell ref="A26:H26"/>
    <mergeCell ref="A28:H28"/>
    <mergeCell ref="A27:H27"/>
    <mergeCell ref="A6:H6"/>
    <mergeCell ref="A5:H5"/>
    <mergeCell ref="A4:H4"/>
    <mergeCell ref="A3:H3"/>
    <mergeCell ref="A2:H2"/>
    <mergeCell ref="A1:H1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35A6F-92D5-4B4C-8B36-1F3C151638BA}">
  <dimension ref="A1:U31"/>
  <sheetViews>
    <sheetView zoomScaleNormal="100" workbookViewId="0">
      <selection sqref="A1:C1"/>
    </sheetView>
  </sheetViews>
  <sheetFormatPr defaultColWidth="12.5" defaultRowHeight="11.25" x14ac:dyDescent="0.2"/>
  <cols>
    <col min="1" max="1" width="28.83203125" style="85" customWidth="1"/>
    <col min="2" max="2" width="2.1640625" style="85" customWidth="1"/>
    <col min="3" max="3" width="15.33203125" style="85" customWidth="1"/>
    <col min="4" max="4" width="12.5" style="32"/>
    <col min="5" max="5" width="13.83203125" style="32" bestFit="1" customWidth="1"/>
    <col min="6" max="6" width="12.6640625" style="32" bestFit="1" customWidth="1"/>
    <col min="7" max="8" width="13.83203125" style="32" bestFit="1" customWidth="1"/>
    <col min="9" max="16384" width="12.5" style="32"/>
  </cols>
  <sheetData>
    <row r="1" spans="1:5" x14ac:dyDescent="0.2">
      <c r="A1" s="431" t="s">
        <v>54</v>
      </c>
      <c r="B1" s="431"/>
      <c r="C1" s="431"/>
    </row>
    <row r="2" spans="1:5" x14ac:dyDescent="0.2">
      <c r="A2" s="431" t="s">
        <v>55</v>
      </c>
      <c r="B2" s="431"/>
      <c r="C2" s="431"/>
    </row>
    <row r="3" spans="1:5" x14ac:dyDescent="0.2">
      <c r="A3" s="431" t="s">
        <v>56</v>
      </c>
      <c r="B3" s="431"/>
      <c r="C3" s="431"/>
    </row>
    <row r="4" spans="1:5" x14ac:dyDescent="0.2">
      <c r="A4" s="434"/>
      <c r="B4" s="434"/>
      <c r="C4" s="434"/>
    </row>
    <row r="5" spans="1:5" x14ac:dyDescent="0.2">
      <c r="A5" s="78"/>
      <c r="B5" s="79"/>
      <c r="C5" s="79" t="s">
        <v>57</v>
      </c>
    </row>
    <row r="6" spans="1:5" x14ac:dyDescent="0.2">
      <c r="A6" s="115" t="s">
        <v>35</v>
      </c>
      <c r="B6" s="116"/>
      <c r="C6" s="116" t="s">
        <v>58</v>
      </c>
    </row>
    <row r="7" spans="1:5" x14ac:dyDescent="0.2">
      <c r="A7" s="342" t="s">
        <v>39</v>
      </c>
      <c r="B7" s="343"/>
      <c r="C7" s="344"/>
    </row>
    <row r="8" spans="1:5" x14ac:dyDescent="0.2">
      <c r="A8" s="345" t="s">
        <v>45</v>
      </c>
      <c r="B8" s="343"/>
      <c r="C8" s="344">
        <v>1620000</v>
      </c>
    </row>
    <row r="9" spans="1:5" x14ac:dyDescent="0.2">
      <c r="A9" s="345" t="s">
        <v>46</v>
      </c>
      <c r="B9" s="343"/>
      <c r="C9" s="344">
        <v>1530000</v>
      </c>
    </row>
    <row r="10" spans="1:5" x14ac:dyDescent="0.2">
      <c r="A10" s="345" t="s">
        <v>47</v>
      </c>
      <c r="B10" s="343"/>
      <c r="C10" s="344">
        <v>1550000</v>
      </c>
    </row>
    <row r="11" spans="1:5" x14ac:dyDescent="0.2">
      <c r="A11" s="345" t="s">
        <v>48</v>
      </c>
      <c r="B11" s="343"/>
      <c r="C11" s="344">
        <v>1510000</v>
      </c>
    </row>
    <row r="12" spans="1:5" x14ac:dyDescent="0.2">
      <c r="A12" s="345" t="s">
        <v>49</v>
      </c>
      <c r="B12" s="343"/>
      <c r="C12" s="344">
        <v>1480000</v>
      </c>
    </row>
    <row r="13" spans="1:5" x14ac:dyDescent="0.2">
      <c r="A13" s="346" t="s">
        <v>160</v>
      </c>
      <c r="B13" s="343"/>
      <c r="C13" s="398">
        <v>11900000</v>
      </c>
      <c r="D13" s="206"/>
      <c r="E13" s="322"/>
    </row>
    <row r="14" spans="1:5" s="84" customFormat="1" x14ac:dyDescent="0.2">
      <c r="A14" s="346" t="s">
        <v>50</v>
      </c>
      <c r="B14" s="343"/>
      <c r="C14" s="347">
        <v>18000000</v>
      </c>
      <c r="E14" s="340"/>
    </row>
    <row r="15" spans="1:5" s="84" customFormat="1" x14ac:dyDescent="0.2">
      <c r="A15" s="117" t="s">
        <v>51</v>
      </c>
      <c r="B15" s="81"/>
      <c r="C15" s="82"/>
    </row>
    <row r="16" spans="1:5" s="84" customFormat="1" x14ac:dyDescent="0.2">
      <c r="A16" s="118" t="s">
        <v>7</v>
      </c>
      <c r="B16" s="81"/>
      <c r="C16" s="82">
        <v>1380000</v>
      </c>
    </row>
    <row r="17" spans="1:21" s="84" customFormat="1" x14ac:dyDescent="0.2">
      <c r="A17" s="118" t="s">
        <v>8</v>
      </c>
      <c r="B17" s="81"/>
      <c r="C17" s="82">
        <v>1320000</v>
      </c>
    </row>
    <row r="18" spans="1:21" s="84" customFormat="1" x14ac:dyDescent="0.2">
      <c r="A18" s="83" t="s">
        <v>40</v>
      </c>
      <c r="B18" s="81"/>
      <c r="C18" s="82">
        <v>1460000</v>
      </c>
    </row>
    <row r="19" spans="1:21" s="84" customFormat="1" x14ac:dyDescent="0.2">
      <c r="A19" s="83" t="s">
        <v>41</v>
      </c>
      <c r="B19" s="81"/>
      <c r="C19" s="291">
        <v>1460000</v>
      </c>
    </row>
    <row r="20" spans="1:21" s="84" customFormat="1" x14ac:dyDescent="0.2">
      <c r="A20" s="83" t="s">
        <v>42</v>
      </c>
      <c r="B20" s="81"/>
      <c r="C20" s="291">
        <v>1440000</v>
      </c>
    </row>
    <row r="21" spans="1:21" s="84" customFormat="1" x14ac:dyDescent="0.2">
      <c r="A21" s="83" t="s">
        <v>43</v>
      </c>
      <c r="B21" s="81"/>
      <c r="C21" s="291">
        <v>1360000</v>
      </c>
    </row>
    <row r="22" spans="1:21" s="84" customFormat="1" x14ac:dyDescent="0.2">
      <c r="A22" s="83" t="s">
        <v>44</v>
      </c>
      <c r="B22" s="81"/>
      <c r="C22" s="291">
        <v>1320000</v>
      </c>
    </row>
    <row r="23" spans="1:21" s="84" customFormat="1" x14ac:dyDescent="0.2">
      <c r="A23" s="83" t="s">
        <v>45</v>
      </c>
      <c r="B23" s="81"/>
      <c r="C23" s="391">
        <v>1370000</v>
      </c>
      <c r="E23" s="389"/>
      <c r="F23" s="389"/>
      <c r="G23" s="389"/>
      <c r="H23" s="389"/>
    </row>
    <row r="24" spans="1:21" s="84" customFormat="1" x14ac:dyDescent="0.2">
      <c r="A24" s="198" t="s">
        <v>160</v>
      </c>
      <c r="B24" s="318"/>
      <c r="C24" s="392">
        <v>11100000</v>
      </c>
      <c r="E24" s="389"/>
      <c r="F24" s="389"/>
      <c r="G24" s="389"/>
      <c r="H24" s="389"/>
    </row>
    <row r="25" spans="1:21" ht="22.5" customHeight="1" x14ac:dyDescent="0.2">
      <c r="A25" s="433" t="s">
        <v>59</v>
      </c>
      <c r="B25" s="433"/>
      <c r="C25" s="433"/>
      <c r="E25" s="390"/>
      <c r="F25" s="390"/>
      <c r="G25" s="390"/>
      <c r="H25" s="390"/>
      <c r="U25" s="84"/>
    </row>
    <row r="26" spans="1:21" ht="11.25" customHeight="1" x14ac:dyDescent="0.2">
      <c r="A26" s="432"/>
      <c r="B26" s="432"/>
      <c r="C26" s="432"/>
      <c r="G26" s="341"/>
      <c r="H26" s="341"/>
    </row>
    <row r="27" spans="1:21" ht="11.25" customHeight="1" x14ac:dyDescent="0.2">
      <c r="A27" s="420" t="s">
        <v>60</v>
      </c>
      <c r="B27" s="420"/>
      <c r="C27" s="420"/>
      <c r="G27" s="322"/>
      <c r="H27" s="322"/>
    </row>
    <row r="29" spans="1:21" x14ac:dyDescent="0.2">
      <c r="G29" s="322"/>
      <c r="H29" s="322"/>
    </row>
    <row r="30" spans="1:21" x14ac:dyDescent="0.2">
      <c r="G30" s="322"/>
      <c r="H30" s="322"/>
    </row>
    <row r="31" spans="1:21" x14ac:dyDescent="0.2">
      <c r="G31" s="322"/>
      <c r="H31" s="322"/>
    </row>
  </sheetData>
  <mergeCells count="7">
    <mergeCell ref="A3:C3"/>
    <mergeCell ref="A2:C2"/>
    <mergeCell ref="A1:C1"/>
    <mergeCell ref="A27:C27"/>
    <mergeCell ref="A26:C26"/>
    <mergeCell ref="A25:C25"/>
    <mergeCell ref="A4:C4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3C1B-8C54-4627-925C-34018F91563F}">
  <dimension ref="A1:M35"/>
  <sheetViews>
    <sheetView zoomScaleNormal="100" workbookViewId="0">
      <selection sqref="A1:M1"/>
    </sheetView>
  </sheetViews>
  <sheetFormatPr defaultRowHeight="11.25" x14ac:dyDescent="0.2"/>
  <cols>
    <col min="1" max="1" width="28.83203125" customWidth="1"/>
    <col min="2" max="2" width="1.83203125" customWidth="1"/>
    <col min="3" max="3" width="10.83203125" customWidth="1"/>
    <col min="4" max="4" width="1.83203125" customWidth="1"/>
    <col min="5" max="5" width="10.83203125" customWidth="1"/>
    <col min="6" max="6" width="1.83203125" customWidth="1"/>
    <col min="7" max="7" width="10.83203125" customWidth="1"/>
    <col min="8" max="8" width="1.83203125" customWidth="1"/>
    <col min="9" max="9" width="10.83203125" customWidth="1"/>
    <col min="10" max="10" width="1.83203125" customWidth="1"/>
    <col min="11" max="11" width="10.83203125" customWidth="1"/>
    <col min="12" max="12" width="1.83203125" customWidth="1"/>
    <col min="13" max="13" width="10.83203125" customWidth="1"/>
  </cols>
  <sheetData>
    <row r="1" spans="1:13" x14ac:dyDescent="0.2">
      <c r="A1" s="436" t="s">
        <v>61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x14ac:dyDescent="0.2">
      <c r="A2" s="418" t="s">
        <v>62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:13" x14ac:dyDescent="0.2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x14ac:dyDescent="0.2">
      <c r="A4" s="418" t="s">
        <v>63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1:13" x14ac:dyDescent="0.2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</row>
    <row r="6" spans="1:13" x14ac:dyDescent="0.2">
      <c r="A6" s="3"/>
      <c r="B6" s="3"/>
      <c r="C6" s="171"/>
      <c r="D6" s="171"/>
      <c r="E6" s="171"/>
      <c r="F6" s="171"/>
      <c r="G6" s="435" t="s">
        <v>4</v>
      </c>
      <c r="H6" s="435"/>
      <c r="I6" s="435"/>
      <c r="J6" s="435"/>
      <c r="K6" s="435"/>
      <c r="L6" s="435"/>
      <c r="M6" s="435"/>
    </row>
    <row r="7" spans="1:13" x14ac:dyDescent="0.2">
      <c r="A7" s="1"/>
      <c r="B7" s="1"/>
      <c r="C7" s="416" t="s">
        <v>3</v>
      </c>
      <c r="D7" s="438"/>
      <c r="E7" s="438"/>
      <c r="F7" s="172"/>
      <c r="G7" s="439" t="s">
        <v>45</v>
      </c>
      <c r="H7" s="439"/>
      <c r="I7" s="440"/>
      <c r="J7" s="7"/>
      <c r="K7" s="439" t="s">
        <v>161</v>
      </c>
      <c r="L7" s="439"/>
      <c r="M7" s="440"/>
    </row>
    <row r="8" spans="1:13" x14ac:dyDescent="0.2">
      <c r="A8" s="1"/>
      <c r="B8" s="1"/>
      <c r="C8" s="172" t="s">
        <v>57</v>
      </c>
      <c r="D8" s="172"/>
      <c r="E8" s="172" t="s">
        <v>64</v>
      </c>
      <c r="F8" s="172"/>
      <c r="G8" s="172" t="s">
        <v>57</v>
      </c>
      <c r="H8" s="172"/>
      <c r="I8" s="172" t="s">
        <v>64</v>
      </c>
      <c r="J8" s="7"/>
      <c r="K8" s="174" t="s">
        <v>57</v>
      </c>
      <c r="L8" s="174"/>
      <c r="M8" s="174" t="s">
        <v>64</v>
      </c>
    </row>
    <row r="9" spans="1:13" x14ac:dyDescent="0.2">
      <c r="A9" s="170" t="s">
        <v>65</v>
      </c>
      <c r="B9" s="119"/>
      <c r="C9" s="170" t="s">
        <v>58</v>
      </c>
      <c r="D9" s="170"/>
      <c r="E9" s="170" t="s">
        <v>66</v>
      </c>
      <c r="F9" s="170"/>
      <c r="G9" s="170" t="s">
        <v>58</v>
      </c>
      <c r="H9" s="170"/>
      <c r="I9" s="170" t="s">
        <v>66</v>
      </c>
      <c r="J9" s="7"/>
      <c r="K9" s="173" t="s">
        <v>58</v>
      </c>
      <c r="L9" s="173"/>
      <c r="M9" s="173" t="s">
        <v>66</v>
      </c>
    </row>
    <row r="10" spans="1:13" x14ac:dyDescent="0.2">
      <c r="A10" s="217" t="s">
        <v>67</v>
      </c>
      <c r="B10" s="103"/>
      <c r="C10" s="151">
        <v>13400</v>
      </c>
      <c r="D10" s="199"/>
      <c r="E10" s="200">
        <v>19400</v>
      </c>
      <c r="F10" s="201"/>
      <c r="G10" s="202">
        <v>1</v>
      </c>
      <c r="H10" s="203"/>
      <c r="I10" s="200">
        <v>4</v>
      </c>
      <c r="J10" s="71"/>
      <c r="K10" s="151">
        <v>4670</v>
      </c>
      <c r="L10" s="204"/>
      <c r="M10" s="200">
        <v>9810</v>
      </c>
    </row>
    <row r="11" spans="1:13" x14ac:dyDescent="0.2">
      <c r="A11" s="218" t="s">
        <v>68</v>
      </c>
      <c r="B11" s="33"/>
      <c r="C11" s="36"/>
      <c r="D11" s="36"/>
      <c r="E11" s="36"/>
      <c r="F11" s="42"/>
      <c r="G11" s="42"/>
      <c r="H11" s="42"/>
      <c r="I11" s="42"/>
      <c r="J11" s="32"/>
      <c r="K11" s="36"/>
      <c r="L11" s="36"/>
      <c r="M11" s="36"/>
    </row>
    <row r="12" spans="1:13" x14ac:dyDescent="0.2">
      <c r="A12" s="219" t="s">
        <v>17</v>
      </c>
      <c r="B12" s="143"/>
      <c r="C12" s="37">
        <v>702000</v>
      </c>
      <c r="D12" s="36"/>
      <c r="E12" s="152">
        <v>2040000</v>
      </c>
      <c r="F12" s="189"/>
      <c r="G12" s="152">
        <v>67700</v>
      </c>
      <c r="H12" s="152"/>
      <c r="I12" s="151">
        <v>250000</v>
      </c>
      <c r="J12" s="150"/>
      <c r="K12" s="151">
        <v>479000</v>
      </c>
      <c r="L12" s="190"/>
      <c r="M12" s="152">
        <v>1770000</v>
      </c>
    </row>
    <row r="13" spans="1:13" x14ac:dyDescent="0.2">
      <c r="A13" s="219" t="s">
        <v>69</v>
      </c>
      <c r="B13" s="144"/>
      <c r="C13" s="68">
        <v>6330</v>
      </c>
      <c r="D13" s="71"/>
      <c r="E13" s="68">
        <v>19200</v>
      </c>
      <c r="F13" s="183"/>
      <c r="G13" s="152">
        <v>401</v>
      </c>
      <c r="H13" s="152"/>
      <c r="I13" s="151">
        <v>1560</v>
      </c>
      <c r="J13" s="150"/>
      <c r="K13" s="37">
        <v>2490</v>
      </c>
      <c r="L13" s="36"/>
      <c r="M13" s="152">
        <v>9520</v>
      </c>
    </row>
    <row r="14" spans="1:13" x14ac:dyDescent="0.2">
      <c r="A14" s="218" t="s">
        <v>70</v>
      </c>
      <c r="B14" s="33"/>
      <c r="C14" s="187"/>
      <c r="D14" s="187"/>
      <c r="E14" s="187"/>
      <c r="F14" s="205"/>
      <c r="G14" s="42"/>
      <c r="H14" s="42"/>
      <c r="I14" s="42"/>
      <c r="J14" s="43"/>
      <c r="K14" s="187"/>
      <c r="L14" s="187"/>
      <c r="M14" s="187"/>
    </row>
    <row r="15" spans="1:13" x14ac:dyDescent="0.2">
      <c r="A15" s="220" t="s">
        <v>71</v>
      </c>
      <c r="B15" s="143"/>
      <c r="C15" s="37">
        <v>3780</v>
      </c>
      <c r="D15" s="37"/>
      <c r="E15" s="37">
        <v>14200</v>
      </c>
      <c r="F15" s="185"/>
      <c r="G15" s="152">
        <v>225</v>
      </c>
      <c r="H15" s="152"/>
      <c r="I15" s="152">
        <v>1110</v>
      </c>
      <c r="J15" s="150"/>
      <c r="K15" s="37">
        <v>2420</v>
      </c>
      <c r="L15" s="37"/>
      <c r="M15" s="37">
        <v>11600</v>
      </c>
    </row>
    <row r="16" spans="1:13" x14ac:dyDescent="0.2">
      <c r="A16" s="64" t="s">
        <v>72</v>
      </c>
      <c r="B16" s="144"/>
      <c r="C16" s="68">
        <v>1940</v>
      </c>
      <c r="D16" s="68"/>
      <c r="E16" s="68">
        <v>9910</v>
      </c>
      <c r="F16" s="186"/>
      <c r="G16" s="186">
        <v>86</v>
      </c>
      <c r="H16" s="186"/>
      <c r="I16" s="186">
        <v>572</v>
      </c>
      <c r="J16" s="74"/>
      <c r="K16" s="68">
        <v>1130</v>
      </c>
      <c r="L16" s="68"/>
      <c r="M16" s="68">
        <v>6680</v>
      </c>
    </row>
    <row r="17" spans="1:13" x14ac:dyDescent="0.2">
      <c r="A17" s="80" t="s">
        <v>140</v>
      </c>
      <c r="B17" s="76"/>
      <c r="C17" s="206"/>
      <c r="D17" s="206"/>
      <c r="E17" s="206"/>
      <c r="F17" s="207"/>
      <c r="G17" s="208"/>
      <c r="H17" s="208"/>
      <c r="I17" s="208"/>
      <c r="J17" s="209"/>
      <c r="K17" s="206"/>
      <c r="L17" s="206"/>
      <c r="M17" s="206"/>
    </row>
    <row r="18" spans="1:13" x14ac:dyDescent="0.2">
      <c r="A18" s="83" t="s">
        <v>118</v>
      </c>
      <c r="B18" s="141"/>
      <c r="C18" s="210" t="s">
        <v>16</v>
      </c>
      <c r="D18" s="211"/>
      <c r="E18" s="210" t="s">
        <v>16</v>
      </c>
      <c r="F18" s="212"/>
      <c r="G18" s="210" t="s">
        <v>16</v>
      </c>
      <c r="H18" s="37"/>
      <c r="I18" s="210" t="s">
        <v>16</v>
      </c>
      <c r="J18" s="211"/>
      <c r="K18" s="210" t="s">
        <v>16</v>
      </c>
      <c r="L18" s="211"/>
      <c r="M18" s="210" t="s">
        <v>16</v>
      </c>
    </row>
    <row r="19" spans="1:13" x14ac:dyDescent="0.2">
      <c r="A19" s="221" t="s">
        <v>73</v>
      </c>
      <c r="B19" s="145"/>
      <c r="C19" s="68">
        <v>4330</v>
      </c>
      <c r="D19" s="213"/>
      <c r="E19" s="68">
        <v>8130</v>
      </c>
      <c r="F19" s="213"/>
      <c r="G19" s="186">
        <v>316</v>
      </c>
      <c r="H19" s="186"/>
      <c r="I19" s="186">
        <v>748</v>
      </c>
      <c r="J19" s="74"/>
      <c r="K19" s="68">
        <v>2990</v>
      </c>
      <c r="L19" s="213"/>
      <c r="M19" s="68">
        <v>5440</v>
      </c>
    </row>
    <row r="20" spans="1:13" x14ac:dyDescent="0.2">
      <c r="A20" s="221" t="s">
        <v>119</v>
      </c>
      <c r="B20" s="142"/>
      <c r="C20" s="68">
        <v>6350</v>
      </c>
      <c r="D20" s="213"/>
      <c r="E20" s="68">
        <v>8770</v>
      </c>
      <c r="F20" s="213"/>
      <c r="G20" s="336" t="s">
        <v>16</v>
      </c>
      <c r="H20" s="271"/>
      <c r="I20" s="336" t="s">
        <v>16</v>
      </c>
      <c r="J20" s="71"/>
      <c r="K20" s="68">
        <v>229</v>
      </c>
      <c r="L20" s="213"/>
      <c r="M20" s="68">
        <v>237</v>
      </c>
    </row>
    <row r="21" spans="1:13" x14ac:dyDescent="0.2">
      <c r="A21" s="222" t="s">
        <v>74</v>
      </c>
      <c r="B21" s="30"/>
      <c r="C21" s="36"/>
      <c r="D21" s="36"/>
      <c r="E21" s="36"/>
      <c r="F21" s="191"/>
      <c r="G21" s="191"/>
      <c r="H21" s="191"/>
      <c r="I21" s="191"/>
      <c r="J21" s="32"/>
      <c r="K21" s="36"/>
      <c r="L21" s="36"/>
      <c r="M21" s="36"/>
    </row>
    <row r="22" spans="1:13" x14ac:dyDescent="0.2">
      <c r="A22" s="219" t="s">
        <v>75</v>
      </c>
      <c r="B22" s="143"/>
      <c r="C22" s="151">
        <v>23500</v>
      </c>
      <c r="D22" s="201"/>
      <c r="E22" s="151">
        <v>93300</v>
      </c>
      <c r="F22" s="201"/>
      <c r="G22" s="151">
        <v>1370</v>
      </c>
      <c r="H22" s="152"/>
      <c r="I22" s="151">
        <v>6010</v>
      </c>
      <c r="J22" s="150"/>
      <c r="K22" s="151">
        <v>12800</v>
      </c>
      <c r="L22" s="201"/>
      <c r="M22" s="151">
        <v>60000</v>
      </c>
    </row>
    <row r="23" spans="1:13" x14ac:dyDescent="0.2">
      <c r="A23" s="221" t="s">
        <v>76</v>
      </c>
      <c r="B23" s="144"/>
      <c r="C23" s="68">
        <v>12600</v>
      </c>
      <c r="D23" s="68"/>
      <c r="E23" s="68">
        <v>21500</v>
      </c>
      <c r="F23" s="186"/>
      <c r="G23" s="186">
        <v>850</v>
      </c>
      <c r="H23" s="186"/>
      <c r="I23" s="186">
        <v>1850</v>
      </c>
      <c r="J23" s="74"/>
      <c r="K23" s="68">
        <v>7670</v>
      </c>
      <c r="L23" s="68"/>
      <c r="M23" s="68">
        <v>16800</v>
      </c>
    </row>
    <row r="24" spans="1:13" x14ac:dyDescent="0.2">
      <c r="A24" s="205" t="s">
        <v>77</v>
      </c>
      <c r="B24" s="77"/>
      <c r="C24" s="187"/>
      <c r="D24" s="187"/>
      <c r="E24" s="187"/>
      <c r="F24" s="42"/>
      <c r="G24" s="42"/>
      <c r="H24" s="42"/>
      <c r="I24" s="42"/>
      <c r="J24" s="43"/>
      <c r="K24" s="187"/>
      <c r="L24" s="187"/>
      <c r="M24" s="187"/>
    </row>
    <row r="25" spans="1:13" x14ac:dyDescent="0.2">
      <c r="A25" s="219" t="s">
        <v>78</v>
      </c>
      <c r="B25" s="143"/>
      <c r="C25" s="151">
        <v>1820</v>
      </c>
      <c r="D25" s="188"/>
      <c r="E25" s="151">
        <v>5380</v>
      </c>
      <c r="F25" s="152"/>
      <c r="G25" s="152">
        <v>28</v>
      </c>
      <c r="H25" s="152"/>
      <c r="I25" s="152">
        <v>255</v>
      </c>
      <c r="J25" s="150"/>
      <c r="K25" s="151">
        <v>583</v>
      </c>
      <c r="L25" s="188"/>
      <c r="M25" s="151">
        <v>2200</v>
      </c>
    </row>
    <row r="26" spans="1:13" x14ac:dyDescent="0.2">
      <c r="A26" s="219" t="s">
        <v>79</v>
      </c>
      <c r="B26" s="144"/>
      <c r="C26" s="68">
        <v>109000</v>
      </c>
      <c r="D26" s="213"/>
      <c r="E26" s="68">
        <v>306000</v>
      </c>
      <c r="F26" s="213"/>
      <c r="G26" s="68">
        <v>8440</v>
      </c>
      <c r="H26" s="186"/>
      <c r="I26" s="186">
        <v>31000</v>
      </c>
      <c r="J26" s="74"/>
      <c r="K26" s="68">
        <v>70600</v>
      </c>
      <c r="L26" s="213"/>
      <c r="M26" s="68">
        <v>257000</v>
      </c>
    </row>
    <row r="27" spans="1:13" x14ac:dyDescent="0.2">
      <c r="A27" s="219" t="s">
        <v>80</v>
      </c>
      <c r="B27" s="144"/>
      <c r="C27" s="68">
        <v>180</v>
      </c>
      <c r="D27" s="184"/>
      <c r="E27" s="68">
        <v>1260</v>
      </c>
      <c r="F27" s="184"/>
      <c r="G27" s="186">
        <v>7</v>
      </c>
      <c r="H27" s="186"/>
      <c r="I27" s="186">
        <v>64</v>
      </c>
      <c r="J27" s="74"/>
      <c r="K27" s="68">
        <v>360</v>
      </c>
      <c r="L27" s="213"/>
      <c r="M27" s="68">
        <v>2380</v>
      </c>
    </row>
    <row r="28" spans="1:13" x14ac:dyDescent="0.2">
      <c r="A28" s="221" t="s">
        <v>81</v>
      </c>
      <c r="B28" s="144"/>
      <c r="C28" s="68">
        <v>111000</v>
      </c>
      <c r="D28" s="214"/>
      <c r="E28" s="68">
        <v>119000</v>
      </c>
      <c r="F28" s="184"/>
      <c r="G28" s="186">
        <v>4670</v>
      </c>
      <c r="H28" s="186"/>
      <c r="I28" s="68">
        <v>5070</v>
      </c>
      <c r="J28" s="74"/>
      <c r="K28" s="68">
        <v>72900</v>
      </c>
      <c r="L28" s="214"/>
      <c r="M28" s="68">
        <v>99100</v>
      </c>
    </row>
    <row r="29" spans="1:13" x14ac:dyDescent="0.2">
      <c r="A29" s="221" t="s">
        <v>82</v>
      </c>
      <c r="B29" s="144"/>
      <c r="C29" s="215">
        <v>1190</v>
      </c>
      <c r="D29" s="184"/>
      <c r="E29" s="215">
        <v>7110</v>
      </c>
      <c r="F29" s="184"/>
      <c r="G29" s="215">
        <v>64</v>
      </c>
      <c r="H29" s="216"/>
      <c r="I29" s="216">
        <v>707</v>
      </c>
      <c r="J29" s="74"/>
      <c r="K29" s="215">
        <v>1210</v>
      </c>
      <c r="L29" s="214"/>
      <c r="M29" s="215">
        <v>6220</v>
      </c>
    </row>
    <row r="30" spans="1:13" ht="11.25" customHeight="1" x14ac:dyDescent="0.2">
      <c r="A30" s="441" t="s">
        <v>156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</row>
    <row r="31" spans="1:13" ht="11.25" customHeight="1" x14ac:dyDescent="0.2">
      <c r="A31" s="442" t="s">
        <v>83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</row>
    <row r="32" spans="1:13" ht="11.25" customHeight="1" x14ac:dyDescent="0.2">
      <c r="A32" s="420" t="s">
        <v>25</v>
      </c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</row>
    <row r="33" spans="1:13" ht="11.25" customHeight="1" x14ac:dyDescent="0.2">
      <c r="A33" s="419" t="s">
        <v>141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</row>
    <row r="34" spans="1:13" ht="11.25" customHeight="1" x14ac:dyDescent="0.2">
      <c r="A34" s="443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</row>
    <row r="35" spans="1:13" ht="11.25" customHeight="1" x14ac:dyDescent="0.2">
      <c r="A35" s="437" t="s">
        <v>84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</row>
  </sheetData>
  <mergeCells count="15">
    <mergeCell ref="A33:M33"/>
    <mergeCell ref="A35:M35"/>
    <mergeCell ref="C7:E7"/>
    <mergeCell ref="G7:I7"/>
    <mergeCell ref="K7:M7"/>
    <mergeCell ref="A30:M30"/>
    <mergeCell ref="A31:M31"/>
    <mergeCell ref="A32:M32"/>
    <mergeCell ref="A34:M34"/>
    <mergeCell ref="G6:M6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6F8B-31F0-43F9-B2B0-3247D458A3EE}">
  <dimension ref="A1:N57"/>
  <sheetViews>
    <sheetView zoomScaleNormal="100" zoomScaleSheetLayoutView="100" workbookViewId="0">
      <selection sqref="A1:M1"/>
    </sheetView>
  </sheetViews>
  <sheetFormatPr defaultColWidth="9.33203125" defaultRowHeight="11.25" customHeight="1" x14ac:dyDescent="0.2"/>
  <cols>
    <col min="1" max="1" width="36.6640625" style="45" customWidth="1"/>
    <col min="2" max="2" width="1.83203125" style="45" customWidth="1"/>
    <col min="3" max="3" width="11.33203125" style="45" customWidth="1"/>
    <col min="4" max="4" width="1.83203125" style="46" customWidth="1"/>
    <col min="5" max="5" width="7.5" style="45" bestFit="1" customWidth="1"/>
    <col min="6" max="6" width="2.33203125" style="45" customWidth="1"/>
    <col min="7" max="7" width="13.6640625" style="45" bestFit="1" customWidth="1"/>
    <col min="8" max="8" width="1.83203125" style="45" customWidth="1"/>
    <col min="9" max="9" width="11.33203125" style="45" customWidth="1"/>
    <col min="10" max="10" width="1.83203125" style="45" customWidth="1"/>
    <col min="11" max="11" width="11.33203125" style="45" customWidth="1"/>
    <col min="12" max="12" width="1.83203125" style="45" customWidth="1"/>
    <col min="13" max="13" width="13.6640625" bestFit="1" customWidth="1"/>
  </cols>
  <sheetData>
    <row r="1" spans="1:14" ht="11.25" customHeight="1" x14ac:dyDescent="0.2">
      <c r="A1" s="431" t="s">
        <v>85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4" ht="11.25" customHeight="1" x14ac:dyDescent="0.2">
      <c r="A2" s="445" t="s">
        <v>86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223"/>
    </row>
    <row r="3" spans="1:14" ht="11.25" customHeight="1" x14ac:dyDescent="0.2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4" ht="11.25" customHeight="1" x14ac:dyDescent="0.2">
      <c r="A4" s="445" t="s">
        <v>87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</row>
    <row r="5" spans="1:14" ht="11.25" customHeight="1" x14ac:dyDescent="0.2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</row>
    <row r="6" spans="1:14" ht="11.25" customHeight="1" x14ac:dyDescent="0.2">
      <c r="A6" s="224"/>
      <c r="B6" s="224"/>
      <c r="C6" s="444" t="s">
        <v>88</v>
      </c>
      <c r="D6" s="444"/>
      <c r="E6" s="444"/>
      <c r="F6" s="444"/>
      <c r="G6" s="444"/>
      <c r="H6" s="225"/>
      <c r="I6" s="444" t="s">
        <v>89</v>
      </c>
      <c r="J6" s="444"/>
      <c r="K6" s="444"/>
      <c r="L6" s="444"/>
      <c r="M6" s="444"/>
    </row>
    <row r="7" spans="1:14" ht="11.25" customHeight="1" x14ac:dyDescent="0.2">
      <c r="A7" s="226"/>
      <c r="B7" s="226"/>
      <c r="C7" s="227"/>
      <c r="D7" s="228"/>
      <c r="E7" s="449" t="s">
        <v>4</v>
      </c>
      <c r="F7" s="449"/>
      <c r="G7" s="449"/>
      <c r="H7" s="229"/>
      <c r="I7" s="227"/>
      <c r="J7" s="227"/>
      <c r="K7" s="449" t="s">
        <v>4</v>
      </c>
      <c r="L7" s="449"/>
      <c r="M7" s="449"/>
    </row>
    <row r="8" spans="1:14" ht="11.25" customHeight="1" x14ac:dyDescent="0.2">
      <c r="A8" s="176" t="s">
        <v>90</v>
      </c>
      <c r="B8" s="230"/>
      <c r="C8" s="231" t="s">
        <v>3</v>
      </c>
      <c r="D8" s="232"/>
      <c r="E8" s="387" t="s">
        <v>45</v>
      </c>
      <c r="F8" s="387"/>
      <c r="G8" s="387" t="s">
        <v>161</v>
      </c>
      <c r="H8" s="387"/>
      <c r="I8" s="387" t="s">
        <v>3</v>
      </c>
      <c r="J8" s="387"/>
      <c r="K8" s="387" t="s">
        <v>45</v>
      </c>
      <c r="L8" s="388"/>
      <c r="M8" s="387" t="s">
        <v>161</v>
      </c>
    </row>
    <row r="9" spans="1:14" ht="11.25" customHeight="1" x14ac:dyDescent="0.2">
      <c r="A9" s="233" t="s">
        <v>91</v>
      </c>
      <c r="B9" s="226"/>
      <c r="C9" s="38"/>
      <c r="D9" s="234"/>
      <c r="E9" s="235"/>
      <c r="F9" s="235"/>
      <c r="G9" s="235"/>
      <c r="H9" s="236"/>
      <c r="I9" s="38"/>
      <c r="J9" s="237"/>
      <c r="K9" s="235"/>
      <c r="L9" s="235"/>
      <c r="M9" s="235"/>
    </row>
    <row r="10" spans="1:14" ht="11.25" customHeight="1" x14ac:dyDescent="0.2">
      <c r="A10" s="155" t="s">
        <v>92</v>
      </c>
      <c r="B10" s="62"/>
      <c r="C10" s="168">
        <v>2470</v>
      </c>
      <c r="D10" s="238"/>
      <c r="E10" s="210" t="s">
        <v>16</v>
      </c>
      <c r="F10" s="210"/>
      <c r="G10" s="168">
        <v>1590</v>
      </c>
      <c r="H10" s="37"/>
      <c r="I10" s="168">
        <v>2470</v>
      </c>
      <c r="J10" s="239"/>
      <c r="K10" s="210" t="s">
        <v>16</v>
      </c>
      <c r="L10" s="210"/>
      <c r="M10" s="168">
        <v>1590</v>
      </c>
    </row>
    <row r="11" spans="1:14" ht="11.25" customHeight="1" x14ac:dyDescent="0.2">
      <c r="A11" s="139" t="s">
        <v>100</v>
      </c>
      <c r="B11" s="62"/>
      <c r="C11" s="168">
        <v>151</v>
      </c>
      <c r="D11" s="238"/>
      <c r="E11" s="210" t="s">
        <v>16</v>
      </c>
      <c r="F11" s="210"/>
      <c r="G11" s="168">
        <v>358</v>
      </c>
      <c r="H11" s="37"/>
      <c r="I11" s="168">
        <v>151</v>
      </c>
      <c r="J11" s="239"/>
      <c r="K11" s="210" t="s">
        <v>16</v>
      </c>
      <c r="L11" s="210"/>
      <c r="M11" s="168">
        <v>358</v>
      </c>
    </row>
    <row r="12" spans="1:14" ht="11.25" customHeight="1" x14ac:dyDescent="0.2">
      <c r="A12" s="139" t="s">
        <v>93</v>
      </c>
      <c r="B12" s="62"/>
      <c r="C12" s="72">
        <v>396</v>
      </c>
      <c r="D12" s="238"/>
      <c r="E12" s="168">
        <v>1</v>
      </c>
      <c r="F12" s="210"/>
      <c r="G12" s="168">
        <v>1</v>
      </c>
      <c r="H12" s="37"/>
      <c r="I12" s="72">
        <v>396</v>
      </c>
      <c r="J12" s="239"/>
      <c r="K12" s="168">
        <v>1</v>
      </c>
      <c r="L12" s="210"/>
      <c r="M12" s="168">
        <v>1</v>
      </c>
    </row>
    <row r="13" spans="1:14" ht="11.25" customHeight="1" x14ac:dyDescent="0.2">
      <c r="A13" s="139" t="s">
        <v>94</v>
      </c>
      <c r="B13" s="62"/>
      <c r="C13" s="72">
        <v>9700</v>
      </c>
      <c r="D13" s="238"/>
      <c r="E13" s="210" t="s">
        <v>16</v>
      </c>
      <c r="F13" s="210"/>
      <c r="G13" s="72">
        <v>2670</v>
      </c>
      <c r="H13" s="37"/>
      <c r="I13" s="72">
        <v>9700</v>
      </c>
      <c r="J13" s="239"/>
      <c r="K13" s="210" t="s">
        <v>16</v>
      </c>
      <c r="L13" s="210"/>
      <c r="M13" s="72">
        <v>2670</v>
      </c>
    </row>
    <row r="14" spans="1:14" ht="11.25" customHeight="1" x14ac:dyDescent="0.2">
      <c r="A14" s="139" t="s">
        <v>108</v>
      </c>
      <c r="B14" s="62"/>
      <c r="C14" s="72">
        <v>712</v>
      </c>
      <c r="D14" s="238"/>
      <c r="E14" s="210" t="s">
        <v>16</v>
      </c>
      <c r="F14" s="210"/>
      <c r="G14" s="168">
        <v>56</v>
      </c>
      <c r="H14" s="37"/>
      <c r="I14" s="169">
        <v>712</v>
      </c>
      <c r="J14" s="239"/>
      <c r="K14" s="210" t="s">
        <v>16</v>
      </c>
      <c r="L14" s="210"/>
      <c r="M14" s="168">
        <v>56</v>
      </c>
    </row>
    <row r="15" spans="1:14" ht="11.25" customHeight="1" x14ac:dyDescent="0.2">
      <c r="A15" s="240" t="s">
        <v>95</v>
      </c>
      <c r="B15" s="62"/>
      <c r="C15" s="241">
        <v>13400</v>
      </c>
      <c r="D15" s="242"/>
      <c r="E15" s="242">
        <v>1</v>
      </c>
      <c r="F15" s="242"/>
      <c r="G15" s="242">
        <v>4670</v>
      </c>
      <c r="H15" s="242"/>
      <c r="I15" s="242">
        <v>13400</v>
      </c>
      <c r="J15" s="242"/>
      <c r="K15" s="242">
        <v>1</v>
      </c>
      <c r="L15" s="242"/>
      <c r="M15" s="242">
        <v>4670</v>
      </c>
    </row>
    <row r="16" spans="1:14" ht="11.25" customHeight="1" x14ac:dyDescent="0.2">
      <c r="A16" s="243" t="s">
        <v>96</v>
      </c>
      <c r="B16" s="62"/>
      <c r="C16" s="244"/>
      <c r="D16" s="212"/>
      <c r="E16" s="238"/>
      <c r="F16" s="238"/>
      <c r="G16" s="245"/>
      <c r="H16" s="212"/>
      <c r="I16" s="212"/>
      <c r="J16" s="191"/>
      <c r="K16" s="238"/>
      <c r="L16" s="238"/>
      <c r="M16" s="245"/>
    </row>
    <row r="17" spans="1:14" ht="11.25" customHeight="1" x14ac:dyDescent="0.2">
      <c r="A17" s="155" t="s">
        <v>97</v>
      </c>
      <c r="B17" s="62"/>
      <c r="C17" s="245">
        <v>2230</v>
      </c>
      <c r="D17" s="238"/>
      <c r="E17" s="210" t="s">
        <v>16</v>
      </c>
      <c r="F17" s="210"/>
      <c r="G17" s="245">
        <v>12800</v>
      </c>
      <c r="H17" s="244"/>
      <c r="I17" s="37">
        <v>28100</v>
      </c>
      <c r="J17" s="246"/>
      <c r="K17" s="210" t="s">
        <v>16</v>
      </c>
      <c r="L17" s="210"/>
      <c r="M17" s="37">
        <v>17800</v>
      </c>
    </row>
    <row r="18" spans="1:14" ht="11.25" customHeight="1" x14ac:dyDescent="0.2">
      <c r="A18" s="155" t="s">
        <v>98</v>
      </c>
      <c r="B18" s="62"/>
      <c r="C18" s="210" t="s">
        <v>16</v>
      </c>
      <c r="D18" s="212"/>
      <c r="E18" s="210" t="s">
        <v>16</v>
      </c>
      <c r="F18" s="37"/>
      <c r="G18" s="210" t="s">
        <v>16</v>
      </c>
      <c r="H18" s="37"/>
      <c r="I18" s="37">
        <v>4940</v>
      </c>
      <c r="J18" s="212"/>
      <c r="K18" s="210" t="s">
        <v>16</v>
      </c>
      <c r="L18" s="37"/>
      <c r="M18" s="37">
        <v>1800</v>
      </c>
    </row>
    <row r="19" spans="1:14" ht="11.25" customHeight="1" x14ac:dyDescent="0.2">
      <c r="A19" s="155" t="s">
        <v>99</v>
      </c>
      <c r="B19" s="62"/>
      <c r="C19" s="37">
        <v>350</v>
      </c>
      <c r="D19" s="212"/>
      <c r="E19" s="210" t="s">
        <v>16</v>
      </c>
      <c r="F19" s="37"/>
      <c r="G19" s="210" t="s">
        <v>16</v>
      </c>
      <c r="H19" s="37"/>
      <c r="I19" s="245">
        <v>8830</v>
      </c>
      <c r="J19" s="212"/>
      <c r="K19" s="210" t="s">
        <v>16</v>
      </c>
      <c r="L19" s="37"/>
      <c r="M19" s="245">
        <v>10</v>
      </c>
    </row>
    <row r="20" spans="1:14" ht="11.25" customHeight="1" x14ac:dyDescent="0.2">
      <c r="A20" s="155" t="s">
        <v>92</v>
      </c>
      <c r="B20" s="62"/>
      <c r="C20" s="37">
        <v>468000</v>
      </c>
      <c r="D20" s="212"/>
      <c r="E20" s="37">
        <v>34100</v>
      </c>
      <c r="F20" s="244"/>
      <c r="G20" s="37">
        <v>288000</v>
      </c>
      <c r="H20" s="245"/>
      <c r="I20" s="37">
        <v>468000</v>
      </c>
      <c r="J20" s="212"/>
      <c r="K20" s="37">
        <v>34100</v>
      </c>
      <c r="L20" s="244"/>
      <c r="M20" s="37">
        <v>288000</v>
      </c>
    </row>
    <row r="21" spans="1:14" ht="11.25" customHeight="1" x14ac:dyDescent="0.2">
      <c r="A21" s="155" t="s">
        <v>100</v>
      </c>
      <c r="B21" s="62"/>
      <c r="C21" s="305" t="s">
        <v>101</v>
      </c>
      <c r="D21" s="212"/>
      <c r="E21" s="210" t="s">
        <v>16</v>
      </c>
      <c r="F21" s="247"/>
      <c r="G21" s="305" t="s">
        <v>101</v>
      </c>
      <c r="H21" s="247"/>
      <c r="I21" s="37">
        <v>1050</v>
      </c>
      <c r="J21" s="191"/>
      <c r="K21" s="210" t="s">
        <v>16</v>
      </c>
      <c r="L21" s="210"/>
      <c r="M21" s="37">
        <v>502</v>
      </c>
    </row>
    <row r="22" spans="1:14" ht="11.25" customHeight="1" x14ac:dyDescent="0.2">
      <c r="A22" s="325" t="s">
        <v>158</v>
      </c>
      <c r="B22" s="54"/>
      <c r="C22" s="283" t="s">
        <v>16</v>
      </c>
      <c r="D22" s="25"/>
      <c r="E22" s="283" t="s">
        <v>16</v>
      </c>
      <c r="F22" s="283"/>
      <c r="G22" s="305" t="s">
        <v>101</v>
      </c>
      <c r="H22" s="283"/>
      <c r="I22" s="283" t="s">
        <v>16</v>
      </c>
      <c r="J22" s="282"/>
      <c r="K22" s="210" t="s">
        <v>16</v>
      </c>
      <c r="L22" s="283"/>
      <c r="M22" s="305" t="s">
        <v>101</v>
      </c>
    </row>
    <row r="23" spans="1:14" ht="11.25" customHeight="1" x14ac:dyDescent="0.2">
      <c r="A23" s="155" t="s">
        <v>102</v>
      </c>
      <c r="B23" s="62"/>
      <c r="C23" s="37">
        <v>861</v>
      </c>
      <c r="D23" s="212"/>
      <c r="E23" s="210" t="s">
        <v>16</v>
      </c>
      <c r="F23" s="247"/>
      <c r="G23" s="37">
        <v>483</v>
      </c>
      <c r="H23" s="247"/>
      <c r="I23" s="37">
        <v>861</v>
      </c>
      <c r="J23" s="191"/>
      <c r="K23" s="210" t="s">
        <v>16</v>
      </c>
      <c r="L23" s="247"/>
      <c r="M23" s="37">
        <v>483</v>
      </c>
    </row>
    <row r="24" spans="1:14" ht="11.25" customHeight="1" x14ac:dyDescent="0.2">
      <c r="A24" s="155" t="s">
        <v>125</v>
      </c>
      <c r="B24" s="62"/>
      <c r="C24" s="210" t="s">
        <v>16</v>
      </c>
      <c r="D24" s="212"/>
      <c r="E24" s="210" t="s">
        <v>16</v>
      </c>
      <c r="F24" s="247"/>
      <c r="G24" s="37">
        <v>1</v>
      </c>
      <c r="H24" s="247"/>
      <c r="I24" s="210" t="s">
        <v>16</v>
      </c>
      <c r="J24" s="191"/>
      <c r="K24" s="210" t="s">
        <v>16</v>
      </c>
      <c r="L24" s="247"/>
      <c r="M24" s="37">
        <v>1</v>
      </c>
    </row>
    <row r="25" spans="1:14" ht="11.25" customHeight="1" x14ac:dyDescent="0.2">
      <c r="A25" s="248" t="s">
        <v>111</v>
      </c>
      <c r="B25" s="62"/>
      <c r="C25" s="305" t="s">
        <v>101</v>
      </c>
      <c r="D25" s="192"/>
      <c r="E25" s="37">
        <v>1</v>
      </c>
      <c r="F25" s="210"/>
      <c r="G25" s="37">
        <v>1</v>
      </c>
      <c r="H25" s="245"/>
      <c r="I25" s="305" t="s">
        <v>101</v>
      </c>
      <c r="J25" s="192"/>
      <c r="K25" s="37">
        <v>1</v>
      </c>
      <c r="L25" s="210"/>
      <c r="M25" s="37">
        <v>1</v>
      </c>
      <c r="N25" s="206"/>
    </row>
    <row r="26" spans="1:14" ht="11.25" customHeight="1" x14ac:dyDescent="0.2">
      <c r="A26" s="248" t="s">
        <v>164</v>
      </c>
      <c r="B26" s="62"/>
      <c r="C26" s="210" t="s">
        <v>16</v>
      </c>
      <c r="D26" s="192"/>
      <c r="E26" s="37">
        <v>7750</v>
      </c>
      <c r="F26" s="210"/>
      <c r="G26" s="37">
        <v>7750</v>
      </c>
      <c r="H26" s="245"/>
      <c r="I26" s="210" t="s">
        <v>16</v>
      </c>
      <c r="J26" s="192"/>
      <c r="K26" s="37">
        <v>7750</v>
      </c>
      <c r="L26" s="210"/>
      <c r="M26" s="37">
        <v>7750</v>
      </c>
    </row>
    <row r="27" spans="1:14" ht="11.25" customHeight="1" x14ac:dyDescent="0.2">
      <c r="A27" s="155" t="s">
        <v>103</v>
      </c>
      <c r="B27" s="62"/>
      <c r="C27" s="37">
        <v>9110</v>
      </c>
      <c r="D27" s="212"/>
      <c r="E27" s="37">
        <v>17000</v>
      </c>
      <c r="F27" s="247"/>
      <c r="G27" s="37">
        <v>34700</v>
      </c>
      <c r="H27" s="37"/>
      <c r="I27" s="37">
        <v>30500</v>
      </c>
      <c r="J27" s="212"/>
      <c r="K27" s="37">
        <v>17200</v>
      </c>
      <c r="L27" s="37"/>
      <c r="M27" s="245">
        <v>39200</v>
      </c>
    </row>
    <row r="28" spans="1:14" ht="11.25" customHeight="1" x14ac:dyDescent="0.2">
      <c r="A28" s="155" t="s">
        <v>93</v>
      </c>
      <c r="B28" s="62"/>
      <c r="C28" s="245">
        <v>105000</v>
      </c>
      <c r="D28" s="212"/>
      <c r="E28" s="37">
        <v>4240</v>
      </c>
      <c r="F28" s="210"/>
      <c r="G28" s="37">
        <v>63900</v>
      </c>
      <c r="H28" s="37"/>
      <c r="I28" s="245">
        <v>105000</v>
      </c>
      <c r="J28" s="37"/>
      <c r="K28" s="37">
        <v>4240</v>
      </c>
      <c r="L28" s="210"/>
      <c r="M28" s="37">
        <v>63900</v>
      </c>
    </row>
    <row r="29" spans="1:14" ht="11.25" customHeight="1" x14ac:dyDescent="0.2">
      <c r="A29" s="155" t="s">
        <v>104</v>
      </c>
      <c r="B29" s="62"/>
      <c r="C29" s="210" t="s">
        <v>16</v>
      </c>
      <c r="D29" s="212"/>
      <c r="E29" s="210" t="s">
        <v>16</v>
      </c>
      <c r="F29" s="210"/>
      <c r="G29" s="210" t="s">
        <v>16</v>
      </c>
      <c r="H29" s="37"/>
      <c r="I29" s="245">
        <v>124</v>
      </c>
      <c r="J29" s="37"/>
      <c r="K29" s="210" t="s">
        <v>16</v>
      </c>
      <c r="L29" s="210"/>
      <c r="M29" s="37">
        <v>1240</v>
      </c>
    </row>
    <row r="30" spans="1:14" ht="11.25" customHeight="1" x14ac:dyDescent="0.2">
      <c r="A30" s="155" t="s">
        <v>143</v>
      </c>
      <c r="B30" s="62"/>
      <c r="C30" s="210" t="s">
        <v>16</v>
      </c>
      <c r="D30" s="212"/>
      <c r="E30" s="210" t="s">
        <v>16</v>
      </c>
      <c r="F30" s="210"/>
      <c r="G30" s="245">
        <v>320</v>
      </c>
      <c r="H30" s="37"/>
      <c r="I30" s="210" t="s">
        <v>16</v>
      </c>
      <c r="J30" s="37"/>
      <c r="K30" s="210" t="s">
        <v>16</v>
      </c>
      <c r="L30" s="210"/>
      <c r="M30" s="245">
        <v>320</v>
      </c>
    </row>
    <row r="31" spans="1:14" ht="11.25" customHeight="1" x14ac:dyDescent="0.2">
      <c r="A31" s="155" t="s">
        <v>94</v>
      </c>
      <c r="B31" s="62"/>
      <c r="C31" s="245">
        <v>37600</v>
      </c>
      <c r="D31" s="212"/>
      <c r="E31" s="37">
        <v>4410</v>
      </c>
      <c r="F31" s="210"/>
      <c r="G31" s="245">
        <v>32100</v>
      </c>
      <c r="H31" s="37"/>
      <c r="I31" s="245">
        <v>37600</v>
      </c>
      <c r="J31" s="37"/>
      <c r="K31" s="37">
        <v>4410</v>
      </c>
      <c r="L31" s="247"/>
      <c r="M31" s="245">
        <v>32100</v>
      </c>
    </row>
    <row r="32" spans="1:14" ht="11.25" customHeight="1" x14ac:dyDescent="0.2">
      <c r="A32" s="248" t="s">
        <v>105</v>
      </c>
      <c r="B32" s="62"/>
      <c r="C32" s="245">
        <v>197</v>
      </c>
      <c r="D32" s="238"/>
      <c r="E32" s="210" t="s">
        <v>16</v>
      </c>
      <c r="F32" s="210"/>
      <c r="G32" s="245">
        <v>241</v>
      </c>
      <c r="H32" s="210"/>
      <c r="I32" s="245">
        <v>197</v>
      </c>
      <c r="J32" s="37"/>
      <c r="K32" s="210" t="s">
        <v>16</v>
      </c>
      <c r="L32" s="247"/>
      <c r="M32" s="245">
        <v>241</v>
      </c>
    </row>
    <row r="33" spans="1:13" ht="11.25" customHeight="1" x14ac:dyDescent="0.2">
      <c r="A33" s="248" t="s">
        <v>157</v>
      </c>
      <c r="B33" s="62"/>
      <c r="C33" s="210" t="s">
        <v>16</v>
      </c>
      <c r="D33" s="238"/>
      <c r="E33" s="210" t="s">
        <v>16</v>
      </c>
      <c r="F33" s="210"/>
      <c r="G33" s="245">
        <v>21</v>
      </c>
      <c r="H33" s="210"/>
      <c r="I33" s="210" t="s">
        <v>16</v>
      </c>
      <c r="J33" s="37"/>
      <c r="K33" s="210" t="s">
        <v>16</v>
      </c>
      <c r="L33" s="210"/>
      <c r="M33" s="245">
        <v>21</v>
      </c>
    </row>
    <row r="34" spans="1:13" ht="11.25" customHeight="1" x14ac:dyDescent="0.2">
      <c r="A34" s="155" t="s">
        <v>106</v>
      </c>
      <c r="B34" s="62"/>
      <c r="C34" s="210" t="s">
        <v>16</v>
      </c>
      <c r="D34" s="212"/>
      <c r="E34" s="210" t="s">
        <v>16</v>
      </c>
      <c r="F34" s="37"/>
      <c r="G34" s="210" t="s">
        <v>16</v>
      </c>
      <c r="H34" s="245"/>
      <c r="I34" s="245">
        <v>15900</v>
      </c>
      <c r="J34" s="37"/>
      <c r="K34" s="210" t="s">
        <v>16</v>
      </c>
      <c r="L34" s="247"/>
      <c r="M34" s="245">
        <v>26100</v>
      </c>
    </row>
    <row r="35" spans="1:13" ht="11.25" customHeight="1" x14ac:dyDescent="0.2">
      <c r="A35" s="155" t="s">
        <v>107</v>
      </c>
      <c r="B35" s="62"/>
      <c r="C35" s="210" t="s">
        <v>16</v>
      </c>
      <c r="D35" s="192"/>
      <c r="E35" s="210" t="s">
        <v>16</v>
      </c>
      <c r="F35" s="247"/>
      <c r="G35" s="245">
        <v>21</v>
      </c>
      <c r="H35" s="245"/>
      <c r="I35" s="210" t="s">
        <v>16</v>
      </c>
      <c r="J35" s="192"/>
      <c r="K35" s="210" t="s">
        <v>16</v>
      </c>
      <c r="L35" s="247"/>
      <c r="M35" s="245">
        <v>21</v>
      </c>
    </row>
    <row r="36" spans="1:13" ht="11.25" customHeight="1" x14ac:dyDescent="0.2">
      <c r="A36" s="240" t="s">
        <v>95</v>
      </c>
      <c r="B36" s="62"/>
      <c r="C36" s="249">
        <v>624000</v>
      </c>
      <c r="D36" s="249"/>
      <c r="E36" s="249">
        <v>67500</v>
      </c>
      <c r="F36" s="249"/>
      <c r="G36" s="249">
        <v>440000</v>
      </c>
      <c r="H36" s="249"/>
      <c r="I36" s="249">
        <v>702000</v>
      </c>
      <c r="J36" s="249"/>
      <c r="K36" s="249">
        <v>67700</v>
      </c>
      <c r="L36" s="249"/>
      <c r="M36" s="249">
        <v>479000</v>
      </c>
    </row>
    <row r="37" spans="1:13" ht="11.25" customHeight="1" x14ac:dyDescent="0.2">
      <c r="A37" s="243" t="s">
        <v>109</v>
      </c>
      <c r="B37" s="62"/>
      <c r="C37" s="244"/>
      <c r="D37" s="212"/>
      <c r="E37" s="212"/>
      <c r="F37" s="212"/>
      <c r="G37" s="245"/>
      <c r="H37" s="212"/>
      <c r="I37" s="212"/>
      <c r="J37" s="191"/>
      <c r="K37" s="212"/>
      <c r="L37" s="212"/>
      <c r="M37" s="245"/>
    </row>
    <row r="38" spans="1:13" ht="11.25" customHeight="1" x14ac:dyDescent="0.2">
      <c r="A38" s="155" t="s">
        <v>92</v>
      </c>
      <c r="B38" s="62"/>
      <c r="C38" s="245">
        <v>45800</v>
      </c>
      <c r="D38" s="212"/>
      <c r="E38" s="245">
        <v>3820</v>
      </c>
      <c r="F38" s="247"/>
      <c r="G38" s="245">
        <v>31200</v>
      </c>
      <c r="H38" s="245"/>
      <c r="I38" s="245">
        <v>45800</v>
      </c>
      <c r="J38" s="191"/>
      <c r="K38" s="245">
        <v>3820</v>
      </c>
      <c r="L38" s="247"/>
      <c r="M38" s="245">
        <v>31200</v>
      </c>
    </row>
    <row r="39" spans="1:13" ht="11.25" customHeight="1" x14ac:dyDescent="0.2">
      <c r="A39" s="155" t="s">
        <v>100</v>
      </c>
      <c r="B39" s="62"/>
      <c r="C39" s="245">
        <v>296</v>
      </c>
      <c r="D39" s="212"/>
      <c r="E39" s="245">
        <v>89</v>
      </c>
      <c r="F39" s="247"/>
      <c r="G39" s="245">
        <v>747</v>
      </c>
      <c r="H39" s="245"/>
      <c r="I39" s="245">
        <v>296</v>
      </c>
      <c r="J39" s="191"/>
      <c r="K39" s="245">
        <v>89</v>
      </c>
      <c r="L39" s="247"/>
      <c r="M39" s="245">
        <v>747</v>
      </c>
    </row>
    <row r="40" spans="1:13" ht="11.25" customHeight="1" x14ac:dyDescent="0.2">
      <c r="A40" s="155" t="s">
        <v>102</v>
      </c>
      <c r="B40" s="62"/>
      <c r="C40" s="37">
        <v>1330</v>
      </c>
      <c r="D40" s="212"/>
      <c r="E40" s="37">
        <v>40</v>
      </c>
      <c r="F40" s="37"/>
      <c r="G40" s="37">
        <v>970</v>
      </c>
      <c r="H40" s="37"/>
      <c r="I40" s="37">
        <v>1330</v>
      </c>
      <c r="J40" s="191"/>
      <c r="K40" s="37">
        <v>40</v>
      </c>
      <c r="L40" s="37"/>
      <c r="M40" s="37">
        <v>970</v>
      </c>
    </row>
    <row r="41" spans="1:13" ht="11.25" customHeight="1" x14ac:dyDescent="0.2">
      <c r="A41" s="155" t="s">
        <v>142</v>
      </c>
      <c r="B41" s="62"/>
      <c r="C41" s="37">
        <v>539</v>
      </c>
      <c r="D41" s="212"/>
      <c r="E41" s="37">
        <v>55</v>
      </c>
      <c r="F41" s="37"/>
      <c r="G41" s="37">
        <v>293</v>
      </c>
      <c r="H41" s="37"/>
      <c r="I41" s="37">
        <v>539</v>
      </c>
      <c r="J41" s="191"/>
      <c r="K41" s="37">
        <v>55</v>
      </c>
      <c r="L41" s="37"/>
      <c r="M41" s="37">
        <v>293</v>
      </c>
    </row>
    <row r="42" spans="1:13" ht="11.1" customHeight="1" x14ac:dyDescent="0.2">
      <c r="A42" s="155" t="s">
        <v>111</v>
      </c>
      <c r="B42" s="62"/>
      <c r="C42" s="245">
        <v>728</v>
      </c>
      <c r="D42" s="212"/>
      <c r="E42" s="37">
        <v>99</v>
      </c>
      <c r="F42" s="210"/>
      <c r="G42" s="245">
        <v>746</v>
      </c>
      <c r="H42" s="37"/>
      <c r="I42" s="245">
        <v>728</v>
      </c>
      <c r="J42" s="191"/>
      <c r="K42" s="245">
        <v>99</v>
      </c>
      <c r="L42" s="210"/>
      <c r="M42" s="245">
        <v>746</v>
      </c>
    </row>
    <row r="43" spans="1:13" ht="11.1" customHeight="1" x14ac:dyDescent="0.2">
      <c r="A43" s="155" t="s">
        <v>103</v>
      </c>
      <c r="B43" s="62"/>
      <c r="C43" s="245">
        <v>210</v>
      </c>
      <c r="D43" s="212"/>
      <c r="E43" s="245">
        <v>69</v>
      </c>
      <c r="F43" s="210"/>
      <c r="G43" s="245">
        <v>309</v>
      </c>
      <c r="H43" s="37"/>
      <c r="I43" s="245">
        <v>210</v>
      </c>
      <c r="J43" s="191"/>
      <c r="K43" s="245">
        <v>69</v>
      </c>
      <c r="L43" s="210"/>
      <c r="M43" s="245">
        <v>309</v>
      </c>
    </row>
    <row r="44" spans="1:13" ht="11.25" customHeight="1" x14ac:dyDescent="0.2">
      <c r="A44" s="155" t="s">
        <v>112</v>
      </c>
      <c r="B44" s="62"/>
      <c r="C44" s="245">
        <v>44200</v>
      </c>
      <c r="D44" s="212"/>
      <c r="E44" s="37">
        <v>3200</v>
      </c>
      <c r="F44" s="37"/>
      <c r="G44" s="245">
        <v>27100</v>
      </c>
      <c r="H44" s="37"/>
      <c r="I44" s="245">
        <v>44200</v>
      </c>
      <c r="J44" s="246"/>
      <c r="K44" s="37">
        <v>3200</v>
      </c>
      <c r="L44" s="37"/>
      <c r="M44" s="245">
        <v>27100</v>
      </c>
    </row>
    <row r="45" spans="1:13" ht="11.25" customHeight="1" x14ac:dyDescent="0.2">
      <c r="A45" s="155" t="s">
        <v>104</v>
      </c>
      <c r="B45" s="62"/>
      <c r="C45" s="37">
        <v>9110</v>
      </c>
      <c r="D45" s="212"/>
      <c r="E45" s="37">
        <v>340</v>
      </c>
      <c r="F45" s="37"/>
      <c r="G45" s="37">
        <v>4820</v>
      </c>
      <c r="H45" s="37"/>
      <c r="I45" s="37">
        <v>9110</v>
      </c>
      <c r="J45" s="246"/>
      <c r="K45" s="37">
        <v>340</v>
      </c>
      <c r="L45" s="37"/>
      <c r="M45" s="37">
        <v>4820</v>
      </c>
    </row>
    <row r="46" spans="1:13" ht="11.25" customHeight="1" x14ac:dyDescent="0.2">
      <c r="A46" s="155" t="s">
        <v>143</v>
      </c>
      <c r="B46" s="62"/>
      <c r="C46" s="37">
        <v>299</v>
      </c>
      <c r="D46" s="212"/>
      <c r="E46" s="210" t="s">
        <v>16</v>
      </c>
      <c r="F46" s="37"/>
      <c r="G46" s="37">
        <v>72</v>
      </c>
      <c r="H46" s="37"/>
      <c r="I46" s="37">
        <v>299</v>
      </c>
      <c r="J46" s="246"/>
      <c r="K46" s="210" t="s">
        <v>16</v>
      </c>
      <c r="L46" s="37"/>
      <c r="M46" s="37">
        <v>72</v>
      </c>
    </row>
    <row r="47" spans="1:13" ht="11.25" customHeight="1" x14ac:dyDescent="0.2">
      <c r="A47" s="155" t="s">
        <v>94</v>
      </c>
      <c r="B47" s="62"/>
      <c r="C47" s="37">
        <v>5230</v>
      </c>
      <c r="D47" s="212"/>
      <c r="E47" s="37">
        <v>696</v>
      </c>
      <c r="F47" s="247"/>
      <c r="G47" s="37">
        <v>3970</v>
      </c>
      <c r="H47" s="245"/>
      <c r="I47" s="37">
        <v>5230</v>
      </c>
      <c r="J47" s="191"/>
      <c r="K47" s="37">
        <v>696</v>
      </c>
      <c r="L47" s="247"/>
      <c r="M47" s="37">
        <v>3970</v>
      </c>
    </row>
    <row r="48" spans="1:13" ht="11.1" customHeight="1" x14ac:dyDescent="0.2">
      <c r="A48" s="155" t="s">
        <v>108</v>
      </c>
      <c r="B48" s="62"/>
      <c r="C48" s="37">
        <v>975</v>
      </c>
      <c r="D48" s="309"/>
      <c r="E48" s="37">
        <v>36</v>
      </c>
      <c r="F48" s="37"/>
      <c r="G48" s="245">
        <v>375</v>
      </c>
      <c r="H48" s="245"/>
      <c r="I48" s="37">
        <v>975</v>
      </c>
      <c r="J48" s="192"/>
      <c r="K48" s="37">
        <v>36</v>
      </c>
      <c r="L48" s="37"/>
      <c r="M48" s="37">
        <v>375</v>
      </c>
    </row>
    <row r="49" spans="1:13" ht="11.25" customHeight="1" x14ac:dyDescent="0.2">
      <c r="A49" s="240" t="s">
        <v>95</v>
      </c>
      <c r="B49" s="250"/>
      <c r="C49" s="68">
        <v>109000</v>
      </c>
      <c r="D49" s="68"/>
      <c r="E49" s="68">
        <v>8440</v>
      </c>
      <c r="F49" s="68"/>
      <c r="G49" s="68">
        <v>70600</v>
      </c>
      <c r="H49" s="68"/>
      <c r="I49" s="68">
        <v>109000</v>
      </c>
      <c r="J49" s="68"/>
      <c r="K49" s="68">
        <v>8440</v>
      </c>
      <c r="L49" s="68"/>
      <c r="M49" s="68">
        <v>70600</v>
      </c>
    </row>
    <row r="50" spans="1:13" s="44" customFormat="1" ht="11.25" customHeight="1" x14ac:dyDescent="0.2">
      <c r="A50" s="450" t="s">
        <v>156</v>
      </c>
      <c r="B50" s="450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</row>
    <row r="51" spans="1:13" s="44" customFormat="1" ht="11.25" customHeight="1" x14ac:dyDescent="0.2">
      <c r="A51" s="451" t="s">
        <v>114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</row>
    <row r="52" spans="1:13" s="44" customFormat="1" ht="11.25" customHeight="1" x14ac:dyDescent="0.2">
      <c r="A52" s="420" t="s">
        <v>25</v>
      </c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</row>
    <row r="53" spans="1:13" s="44" customFormat="1" ht="11.25" customHeight="1" x14ac:dyDescent="0.2">
      <c r="A53" s="443" t="s">
        <v>115</v>
      </c>
      <c r="B53" s="443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</row>
    <row r="54" spans="1:13" s="44" customFormat="1" ht="11.25" customHeight="1" x14ac:dyDescent="0.2">
      <c r="A54" s="447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</row>
    <row r="55" spans="1:13" ht="11.25" customHeight="1" x14ac:dyDescent="0.2">
      <c r="A55" s="448" t="s">
        <v>84</v>
      </c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</row>
    <row r="56" spans="1:13" ht="11.25" customHeight="1" x14ac:dyDescent="0.2">
      <c r="G56" s="191"/>
    </row>
    <row r="57" spans="1:13" ht="11.25" customHeight="1" x14ac:dyDescent="0.2">
      <c r="G57" s="37"/>
    </row>
  </sheetData>
  <mergeCells count="15">
    <mergeCell ref="A54:M54"/>
    <mergeCell ref="A55:M55"/>
    <mergeCell ref="E7:G7"/>
    <mergeCell ref="K7:M7"/>
    <mergeCell ref="A50:M50"/>
    <mergeCell ref="A51:M51"/>
    <mergeCell ref="A52:M52"/>
    <mergeCell ref="A53:M53"/>
    <mergeCell ref="C6:G6"/>
    <mergeCell ref="I6:M6"/>
    <mergeCell ref="A1:M1"/>
    <mergeCell ref="A2:M2"/>
    <mergeCell ref="A3:M3"/>
    <mergeCell ref="A4:M4"/>
    <mergeCell ref="A5:M5"/>
  </mergeCells>
  <printOptions horizontalCentered="1"/>
  <pageMargins left="0.5" right="0.5" top="0.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67"/>
  <sheetViews>
    <sheetView showWhiteSpace="0" zoomScaleNormal="100" workbookViewId="0">
      <selection sqref="A1:M1"/>
    </sheetView>
  </sheetViews>
  <sheetFormatPr defaultColWidth="9.33203125" defaultRowHeight="11.25" customHeight="1" x14ac:dyDescent="0.2"/>
  <cols>
    <col min="1" max="1" width="33.1640625" style="1" bestFit="1" customWidth="1"/>
    <col min="2" max="2" width="1.83203125" style="1" customWidth="1"/>
    <col min="3" max="3" width="12.33203125" style="1" bestFit="1" customWidth="1"/>
    <col min="4" max="4" width="1.83203125" style="15" customWidth="1"/>
    <col min="5" max="5" width="12" style="1" bestFit="1" customWidth="1"/>
    <col min="6" max="6" width="1.83203125" style="15" customWidth="1"/>
    <col min="7" max="7" width="12.33203125" style="1" bestFit="1" customWidth="1"/>
    <col min="8" max="8" width="1.83203125" style="1" customWidth="1"/>
    <col min="9" max="9" width="12" style="1" bestFit="1" customWidth="1"/>
    <col min="10" max="10" width="1.6640625" style="7" customWidth="1"/>
    <col min="11" max="11" width="10.6640625" style="7" customWidth="1"/>
    <col min="12" max="12" width="1.6640625" style="7" customWidth="1"/>
    <col min="13" max="13" width="12" style="7" bestFit="1" customWidth="1"/>
    <col min="14" max="16384" width="9.33203125" style="7"/>
  </cols>
  <sheetData>
    <row r="1" spans="1:14" ht="11.25" customHeight="1" x14ac:dyDescent="0.2">
      <c r="A1" s="436" t="s">
        <v>116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4" ht="11.25" customHeight="1" x14ac:dyDescent="0.2">
      <c r="A2" s="418" t="s">
        <v>117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:14" ht="11.25" customHeight="1" x14ac:dyDescent="0.2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</row>
    <row r="4" spans="1:14" ht="11.25" customHeight="1" x14ac:dyDescent="0.2">
      <c r="A4" s="417" t="s">
        <v>63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1:14" ht="11.25" customHeight="1" x14ac:dyDescent="0.2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6" spans="1:14" ht="11.25" customHeight="1" x14ac:dyDescent="0.2">
      <c r="A6" s="18"/>
      <c r="B6" s="18"/>
      <c r="C6" s="20"/>
      <c r="D6" s="125"/>
      <c r="E6" s="20"/>
      <c r="F6" s="125"/>
      <c r="G6" s="453" t="s">
        <v>4</v>
      </c>
      <c r="H6" s="453"/>
      <c r="I6" s="453"/>
      <c r="J6" s="453"/>
      <c r="K6" s="453"/>
      <c r="L6" s="453"/>
      <c r="M6" s="453"/>
    </row>
    <row r="7" spans="1:14" ht="11.25" customHeight="1" x14ac:dyDescent="0.2">
      <c r="A7" s="7"/>
      <c r="B7" s="7"/>
      <c r="C7" s="416" t="s">
        <v>3</v>
      </c>
      <c r="D7" s="438"/>
      <c r="E7" s="438"/>
      <c r="F7" s="21"/>
      <c r="G7" s="454" t="s">
        <v>45</v>
      </c>
      <c r="H7" s="454"/>
      <c r="I7" s="454"/>
      <c r="K7" s="438" t="s">
        <v>162</v>
      </c>
      <c r="L7" s="438"/>
      <c r="M7" s="438"/>
    </row>
    <row r="8" spans="1:14" ht="11.25" customHeight="1" x14ac:dyDescent="0.2">
      <c r="A8" s="7"/>
      <c r="B8" s="7"/>
      <c r="C8" s="91" t="s">
        <v>57</v>
      </c>
      <c r="D8" s="21"/>
      <c r="E8" s="91" t="s">
        <v>64</v>
      </c>
      <c r="F8" s="21"/>
      <c r="G8" s="358" t="s">
        <v>57</v>
      </c>
      <c r="H8" s="358"/>
      <c r="I8" s="358" t="s">
        <v>64</v>
      </c>
      <c r="K8" s="360" t="s">
        <v>57</v>
      </c>
      <c r="L8" s="360"/>
      <c r="M8" s="360" t="s">
        <v>64</v>
      </c>
    </row>
    <row r="9" spans="1:14" ht="11.25" customHeight="1" x14ac:dyDescent="0.2">
      <c r="A9" s="146" t="s">
        <v>65</v>
      </c>
      <c r="B9" s="147"/>
      <c r="C9" s="146" t="s">
        <v>58</v>
      </c>
      <c r="D9" s="148"/>
      <c r="E9" s="146" t="s">
        <v>66</v>
      </c>
      <c r="F9" s="148"/>
      <c r="G9" s="149" t="s">
        <v>58</v>
      </c>
      <c r="H9" s="149"/>
      <c r="I9" s="149" t="s">
        <v>66</v>
      </c>
      <c r="J9" s="87"/>
      <c r="K9" s="149" t="s">
        <v>58</v>
      </c>
      <c r="L9" s="149"/>
      <c r="M9" s="149" t="s">
        <v>66</v>
      </c>
    </row>
    <row r="10" spans="1:14" ht="11.25" customHeight="1" x14ac:dyDescent="0.2">
      <c r="A10" s="126" t="s">
        <v>67</v>
      </c>
      <c r="B10" s="89"/>
      <c r="C10" s="286">
        <v>644000</v>
      </c>
      <c r="D10" s="286"/>
      <c r="E10" s="366">
        <v>1460000</v>
      </c>
      <c r="F10" s="281"/>
      <c r="G10" s="296">
        <v>149000</v>
      </c>
      <c r="H10" s="296"/>
      <c r="I10" s="381">
        <v>397000</v>
      </c>
      <c r="J10" s="89"/>
      <c r="K10" s="286">
        <v>306000</v>
      </c>
      <c r="L10" s="286"/>
      <c r="M10" s="366">
        <v>750000</v>
      </c>
    </row>
    <row r="11" spans="1:14" ht="11.25" customHeight="1" x14ac:dyDescent="0.2">
      <c r="A11" s="120" t="s">
        <v>68</v>
      </c>
      <c r="B11" s="67"/>
      <c r="C11" s="282"/>
      <c r="D11" s="282"/>
      <c r="E11" s="282"/>
      <c r="F11" s="367"/>
      <c r="G11" s="301"/>
      <c r="H11" s="301"/>
      <c r="I11" s="301"/>
      <c r="J11" s="87"/>
      <c r="K11" s="282"/>
      <c r="L11" s="282"/>
      <c r="M11" s="282"/>
    </row>
    <row r="12" spans="1:14" ht="11.25" customHeight="1" x14ac:dyDescent="0.2">
      <c r="A12" s="156" t="s">
        <v>17</v>
      </c>
      <c r="B12" s="157"/>
      <c r="C12" s="368">
        <v>13200</v>
      </c>
      <c r="D12" s="309"/>
      <c r="E12" s="282">
        <v>34500</v>
      </c>
      <c r="F12" s="309"/>
      <c r="G12" s="368">
        <v>964</v>
      </c>
      <c r="H12" s="369"/>
      <c r="I12" s="368">
        <v>3940</v>
      </c>
      <c r="J12" s="87"/>
      <c r="K12" s="368">
        <v>7180</v>
      </c>
      <c r="L12" s="282"/>
      <c r="M12" s="282">
        <v>21300</v>
      </c>
      <c r="N12" s="167"/>
    </row>
    <row r="13" spans="1:14" ht="11.25" customHeight="1" x14ac:dyDescent="0.2">
      <c r="A13" s="156" t="s">
        <v>69</v>
      </c>
      <c r="B13" s="158"/>
      <c r="C13" s="286">
        <v>28300</v>
      </c>
      <c r="D13" s="281"/>
      <c r="E13" s="286">
        <v>91000</v>
      </c>
      <c r="F13" s="281"/>
      <c r="G13" s="296">
        <v>3620</v>
      </c>
      <c r="H13" s="296"/>
      <c r="I13" s="296">
        <v>10800</v>
      </c>
      <c r="J13" s="89"/>
      <c r="K13" s="286">
        <v>33000</v>
      </c>
      <c r="L13" s="286"/>
      <c r="M13" s="286">
        <v>89400</v>
      </c>
    </row>
    <row r="14" spans="1:14" ht="11.25" customHeight="1" x14ac:dyDescent="0.2">
      <c r="A14" s="126" t="s">
        <v>70</v>
      </c>
      <c r="B14" s="75"/>
      <c r="C14" s="361"/>
      <c r="D14" s="282"/>
      <c r="E14" s="282"/>
      <c r="F14" s="370"/>
      <c r="G14" s="289"/>
      <c r="H14" s="289"/>
      <c r="I14" s="289"/>
      <c r="J14" s="87"/>
      <c r="K14" s="361"/>
      <c r="L14" s="282"/>
      <c r="M14" s="282"/>
    </row>
    <row r="15" spans="1:14" ht="11.25" customHeight="1" x14ac:dyDescent="0.2">
      <c r="A15" s="159" t="s">
        <v>71</v>
      </c>
      <c r="B15" s="157"/>
      <c r="C15" s="368">
        <v>8130</v>
      </c>
      <c r="D15" s="368"/>
      <c r="E15" s="282">
        <v>26500</v>
      </c>
      <c r="F15" s="371"/>
      <c r="G15" s="369">
        <v>355</v>
      </c>
      <c r="H15" s="369"/>
      <c r="I15" s="369">
        <v>1500</v>
      </c>
      <c r="J15" s="87"/>
      <c r="K15" s="368">
        <v>2280</v>
      </c>
      <c r="L15" s="368"/>
      <c r="M15" s="282">
        <v>17300</v>
      </c>
    </row>
    <row r="16" spans="1:14" ht="11.25" customHeight="1" x14ac:dyDescent="0.2">
      <c r="A16" s="159" t="s">
        <v>72</v>
      </c>
      <c r="B16" s="158"/>
      <c r="C16" s="286">
        <v>7740</v>
      </c>
      <c r="D16" s="286"/>
      <c r="E16" s="286">
        <v>30300</v>
      </c>
      <c r="F16" s="372"/>
      <c r="G16" s="296">
        <v>618</v>
      </c>
      <c r="H16" s="296"/>
      <c r="I16" s="296">
        <v>2650</v>
      </c>
      <c r="J16" s="89"/>
      <c r="K16" s="286">
        <v>4090</v>
      </c>
      <c r="L16" s="286"/>
      <c r="M16" s="286">
        <v>17500</v>
      </c>
    </row>
    <row r="17" spans="1:14" ht="11.25" customHeight="1" x14ac:dyDescent="0.2">
      <c r="A17" s="140" t="s">
        <v>140</v>
      </c>
      <c r="B17" s="76"/>
      <c r="C17" s="361"/>
      <c r="D17" s="361"/>
      <c r="E17" s="282"/>
      <c r="F17" s="373"/>
      <c r="G17" s="289"/>
      <c r="H17" s="289"/>
      <c r="I17" s="289"/>
      <c r="J17" s="87"/>
      <c r="K17" s="361"/>
      <c r="L17" s="361"/>
      <c r="M17" s="282"/>
    </row>
    <row r="18" spans="1:14" ht="11.25" customHeight="1" x14ac:dyDescent="0.2">
      <c r="A18" s="159" t="s">
        <v>118</v>
      </c>
      <c r="B18" s="157"/>
      <c r="C18" s="374">
        <v>13300</v>
      </c>
      <c r="D18" s="309"/>
      <c r="E18" s="333">
        <v>26200</v>
      </c>
      <c r="F18" s="375"/>
      <c r="G18" s="376">
        <v>1250</v>
      </c>
      <c r="H18" s="376"/>
      <c r="I18" s="376">
        <v>3140</v>
      </c>
      <c r="J18" s="87"/>
      <c r="K18" s="374">
        <v>8460</v>
      </c>
      <c r="L18" s="374"/>
      <c r="M18" s="374">
        <v>20500</v>
      </c>
    </row>
    <row r="19" spans="1:14" ht="11.25" customHeight="1" x14ac:dyDescent="0.2">
      <c r="A19" s="128" t="s">
        <v>119</v>
      </c>
      <c r="B19" s="76"/>
      <c r="C19" s="361">
        <v>26300</v>
      </c>
      <c r="D19" s="361"/>
      <c r="E19" s="286">
        <v>45000</v>
      </c>
      <c r="F19" s="373"/>
      <c r="G19" s="289">
        <v>2530</v>
      </c>
      <c r="H19" s="289"/>
      <c r="I19" s="296">
        <v>4540</v>
      </c>
      <c r="J19" s="89"/>
      <c r="K19" s="361">
        <v>17000</v>
      </c>
      <c r="L19" s="361"/>
      <c r="M19" s="286">
        <v>34900</v>
      </c>
    </row>
    <row r="20" spans="1:14" ht="11.25" customHeight="1" x14ac:dyDescent="0.2">
      <c r="A20" s="127" t="s">
        <v>74</v>
      </c>
      <c r="B20" s="75"/>
      <c r="C20" s="361"/>
      <c r="D20" s="361"/>
      <c r="E20" s="282"/>
      <c r="F20" s="370"/>
      <c r="G20" s="289"/>
      <c r="H20" s="289"/>
      <c r="I20" s="289"/>
      <c r="J20" s="87"/>
      <c r="K20" s="361"/>
      <c r="L20" s="361"/>
      <c r="M20" s="282"/>
    </row>
    <row r="21" spans="1:14" ht="11.25" customHeight="1" x14ac:dyDescent="0.2">
      <c r="A21" s="156" t="s">
        <v>75</v>
      </c>
      <c r="B21" s="157"/>
      <c r="C21" s="368">
        <v>11000</v>
      </c>
      <c r="D21" s="368"/>
      <c r="E21" s="282">
        <v>41000</v>
      </c>
      <c r="F21" s="377"/>
      <c r="G21" s="369">
        <v>793</v>
      </c>
      <c r="H21" s="369"/>
      <c r="I21" s="369">
        <v>4050</v>
      </c>
      <c r="J21" s="87"/>
      <c r="K21" s="368">
        <v>7570</v>
      </c>
      <c r="L21" s="368"/>
      <c r="M21" s="282">
        <v>36500</v>
      </c>
    </row>
    <row r="22" spans="1:14" ht="11.25" customHeight="1" x14ac:dyDescent="0.2">
      <c r="A22" s="128" t="s">
        <v>76</v>
      </c>
      <c r="B22" s="158"/>
      <c r="C22" s="286">
        <v>64100</v>
      </c>
      <c r="D22" s="309"/>
      <c r="E22" s="286">
        <v>67900</v>
      </c>
      <c r="F22" s="281"/>
      <c r="G22" s="296">
        <v>13800</v>
      </c>
      <c r="H22" s="296"/>
      <c r="I22" s="296">
        <v>13000</v>
      </c>
      <c r="J22" s="89"/>
      <c r="K22" s="286">
        <v>159000</v>
      </c>
      <c r="L22" s="286"/>
      <c r="M22" s="286">
        <v>150000</v>
      </c>
    </row>
    <row r="23" spans="1:14" ht="11.25" customHeight="1" x14ac:dyDescent="0.2">
      <c r="A23" s="126" t="s">
        <v>77</v>
      </c>
      <c r="B23" s="88"/>
      <c r="C23" s="361"/>
      <c r="D23" s="361"/>
      <c r="E23" s="282"/>
      <c r="F23" s="370"/>
      <c r="G23" s="289"/>
      <c r="H23" s="289"/>
      <c r="I23" s="289"/>
      <c r="J23" s="87"/>
      <c r="K23" s="361"/>
      <c r="L23" s="361"/>
      <c r="M23" s="282"/>
    </row>
    <row r="24" spans="1:14" ht="11.25" customHeight="1" x14ac:dyDescent="0.2">
      <c r="A24" s="156" t="s">
        <v>78</v>
      </c>
      <c r="B24" s="160"/>
      <c r="C24" s="368">
        <v>447</v>
      </c>
      <c r="D24" s="375"/>
      <c r="E24" s="282">
        <v>2400</v>
      </c>
      <c r="F24" s="371"/>
      <c r="G24" s="369">
        <v>52</v>
      </c>
      <c r="H24" s="369"/>
      <c r="I24" s="369">
        <v>163</v>
      </c>
      <c r="J24" s="87"/>
      <c r="K24" s="368">
        <v>341</v>
      </c>
      <c r="L24" s="368"/>
      <c r="M24" s="282">
        <v>1460</v>
      </c>
    </row>
    <row r="25" spans="1:14" ht="11.25" customHeight="1" x14ac:dyDescent="0.2">
      <c r="A25" s="156" t="s">
        <v>79</v>
      </c>
      <c r="B25" s="157"/>
      <c r="C25" s="368">
        <v>69100</v>
      </c>
      <c r="D25" s="368"/>
      <c r="E25" s="286">
        <v>110000</v>
      </c>
      <c r="F25" s="371"/>
      <c r="G25" s="369">
        <v>4160</v>
      </c>
      <c r="H25" s="369"/>
      <c r="I25" s="368">
        <v>7360</v>
      </c>
      <c r="J25" s="89"/>
      <c r="K25" s="368">
        <v>48300</v>
      </c>
      <c r="L25" s="368"/>
      <c r="M25" s="286">
        <v>97300</v>
      </c>
      <c r="N25" s="393"/>
    </row>
    <row r="26" spans="1:14" ht="11.25" customHeight="1" x14ac:dyDescent="0.2">
      <c r="A26" s="156" t="s">
        <v>80</v>
      </c>
      <c r="B26" s="158"/>
      <c r="C26" s="286">
        <v>318</v>
      </c>
      <c r="D26" s="286"/>
      <c r="E26" s="286">
        <v>563</v>
      </c>
      <c r="F26" s="298"/>
      <c r="G26" s="296">
        <v>92</v>
      </c>
      <c r="H26" s="296"/>
      <c r="I26" s="296">
        <v>146</v>
      </c>
      <c r="J26" s="89"/>
      <c r="K26" s="286">
        <v>911</v>
      </c>
      <c r="L26" s="286"/>
      <c r="M26" s="286">
        <v>1120</v>
      </c>
    </row>
    <row r="27" spans="1:14" ht="11.25" customHeight="1" x14ac:dyDescent="0.2">
      <c r="A27" s="128" t="s">
        <v>81</v>
      </c>
      <c r="B27" s="158"/>
      <c r="C27" s="378">
        <v>578</v>
      </c>
      <c r="D27" s="378"/>
      <c r="E27" s="378">
        <v>502</v>
      </c>
      <c r="F27" s="372"/>
      <c r="G27" s="379">
        <v>23</v>
      </c>
      <c r="H27" s="379"/>
      <c r="I27" s="379">
        <v>77</v>
      </c>
      <c r="J27" s="89"/>
      <c r="K27" s="378">
        <v>404</v>
      </c>
      <c r="L27" s="378"/>
      <c r="M27" s="378">
        <v>433</v>
      </c>
    </row>
    <row r="28" spans="1:14" ht="11.25" customHeight="1" x14ac:dyDescent="0.2">
      <c r="A28" s="128" t="s">
        <v>82</v>
      </c>
      <c r="B28" s="158"/>
      <c r="C28" s="378">
        <v>2130</v>
      </c>
      <c r="D28" s="281"/>
      <c r="E28" s="378">
        <v>17800</v>
      </c>
      <c r="F28" s="380"/>
      <c r="G28" s="379">
        <v>103</v>
      </c>
      <c r="H28" s="379"/>
      <c r="I28" s="379">
        <v>1340</v>
      </c>
      <c r="J28" s="89"/>
      <c r="K28" s="378">
        <v>1390</v>
      </c>
      <c r="L28" s="378"/>
      <c r="M28" s="378">
        <v>9400</v>
      </c>
    </row>
    <row r="29" spans="1:14" s="13" customFormat="1" ht="11.25" customHeight="1" x14ac:dyDescent="0.2">
      <c r="A29" s="452" t="s">
        <v>120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</row>
    <row r="30" spans="1:14" s="13" customFormat="1" ht="11.25" customHeight="1" x14ac:dyDescent="0.2">
      <c r="A30" s="420" t="s">
        <v>25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</row>
    <row r="31" spans="1:14" s="13" customFormat="1" ht="11.25" customHeight="1" x14ac:dyDescent="0.2">
      <c r="A31" s="419" t="s">
        <v>141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</row>
    <row r="32" spans="1:14" ht="11.25" customHeight="1" x14ac:dyDescent="0.2">
      <c r="A32" s="423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</row>
    <row r="33" spans="1:13" s="13" customFormat="1" ht="11.25" customHeight="1" x14ac:dyDescent="0.2">
      <c r="A33" s="437" t="s">
        <v>84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</row>
    <row r="37" spans="1:13" ht="11.25" customHeight="1" x14ac:dyDescent="0.2">
      <c r="A37" s="10"/>
    </row>
    <row r="38" spans="1:13" ht="11.25" customHeight="1" x14ac:dyDescent="0.2">
      <c r="G38" s="14"/>
      <c r="H38" s="14"/>
    </row>
    <row r="46" spans="1:13" ht="11.25" customHeight="1" x14ac:dyDescent="0.2">
      <c r="B46" s="7"/>
      <c r="C46" s="7"/>
      <c r="D46" s="16"/>
      <c r="E46" s="7"/>
      <c r="F46" s="16"/>
      <c r="G46" s="7"/>
      <c r="H46" s="7"/>
      <c r="I46" s="7"/>
    </row>
    <row r="47" spans="1:13" ht="11.25" customHeight="1" x14ac:dyDescent="0.2">
      <c r="B47" s="7"/>
      <c r="C47" s="7"/>
      <c r="D47" s="16"/>
      <c r="E47" s="7"/>
      <c r="F47" s="16"/>
      <c r="G47" s="7"/>
      <c r="H47" s="7"/>
      <c r="I47" s="7"/>
    </row>
    <row r="48" spans="1:13" ht="11.25" customHeight="1" x14ac:dyDescent="0.2">
      <c r="B48" s="7"/>
      <c r="C48" s="7"/>
      <c r="D48" s="16"/>
      <c r="E48" s="7"/>
      <c r="F48" s="16"/>
      <c r="G48" s="7"/>
      <c r="H48" s="7"/>
      <c r="I48" s="7"/>
    </row>
    <row r="49" spans="2:9" ht="11.25" customHeight="1" x14ac:dyDescent="0.2">
      <c r="B49" s="7"/>
      <c r="C49" s="7"/>
      <c r="D49" s="16"/>
      <c r="E49" s="7"/>
      <c r="F49" s="16"/>
      <c r="G49" s="7"/>
      <c r="H49" s="7"/>
      <c r="I49" s="7"/>
    </row>
    <row r="50" spans="2:9" ht="11.25" customHeight="1" x14ac:dyDescent="0.2">
      <c r="B50" s="7"/>
      <c r="C50" s="7"/>
      <c r="D50" s="16"/>
      <c r="E50" s="7"/>
      <c r="F50" s="16"/>
      <c r="G50" s="7"/>
      <c r="H50" s="7"/>
      <c r="I50" s="7"/>
    </row>
    <row r="51" spans="2:9" ht="11.25" customHeight="1" x14ac:dyDescent="0.2">
      <c r="B51" s="7"/>
      <c r="C51" s="7"/>
      <c r="D51" s="16"/>
      <c r="E51" s="7"/>
      <c r="F51" s="16"/>
      <c r="G51" s="7"/>
      <c r="H51" s="7"/>
      <c r="I51" s="7"/>
    </row>
    <row r="52" spans="2:9" ht="11.25" customHeight="1" x14ac:dyDescent="0.2">
      <c r="B52" s="7"/>
      <c r="C52" s="7"/>
      <c r="D52" s="16"/>
      <c r="E52" s="7"/>
      <c r="F52" s="16"/>
      <c r="G52" s="7"/>
      <c r="H52" s="7"/>
      <c r="I52" s="7"/>
    </row>
    <row r="53" spans="2:9" ht="11.25" customHeight="1" x14ac:dyDescent="0.2">
      <c r="B53" s="7"/>
      <c r="C53" s="7"/>
      <c r="D53" s="16"/>
      <c r="E53" s="7"/>
      <c r="F53" s="16"/>
      <c r="G53" s="7"/>
      <c r="H53" s="7"/>
      <c r="I53" s="7"/>
    </row>
    <row r="54" spans="2:9" ht="11.25" customHeight="1" x14ac:dyDescent="0.2">
      <c r="B54" s="7"/>
      <c r="C54" s="7"/>
      <c r="D54" s="16"/>
      <c r="E54" s="7"/>
      <c r="F54" s="16"/>
      <c r="G54" s="7"/>
      <c r="H54" s="7"/>
      <c r="I54" s="7"/>
    </row>
    <row r="55" spans="2:9" ht="11.25" customHeight="1" x14ac:dyDescent="0.2">
      <c r="B55" s="7"/>
      <c r="C55" s="7"/>
      <c r="D55" s="16"/>
      <c r="E55" s="7"/>
      <c r="F55" s="16"/>
      <c r="G55" s="7"/>
      <c r="H55" s="7"/>
      <c r="I55" s="7"/>
    </row>
    <row r="56" spans="2:9" ht="11.25" customHeight="1" x14ac:dyDescent="0.2">
      <c r="B56" s="7"/>
      <c r="C56" s="7"/>
      <c r="D56" s="16"/>
      <c r="E56" s="7"/>
      <c r="F56" s="16"/>
      <c r="G56" s="7"/>
      <c r="H56" s="7"/>
      <c r="I56" s="7"/>
    </row>
    <row r="57" spans="2:9" ht="11.25" customHeight="1" x14ac:dyDescent="0.2">
      <c r="B57" s="7"/>
      <c r="C57" s="7"/>
      <c r="D57" s="16"/>
      <c r="E57" s="7"/>
      <c r="F57" s="16"/>
      <c r="G57" s="7"/>
      <c r="H57" s="7"/>
      <c r="I57" s="7"/>
    </row>
    <row r="58" spans="2:9" ht="11.25" customHeight="1" x14ac:dyDescent="0.2">
      <c r="B58" s="7"/>
      <c r="C58" s="7"/>
      <c r="D58" s="16"/>
      <c r="E58" s="7"/>
      <c r="F58" s="16"/>
      <c r="G58" s="7"/>
      <c r="H58" s="7"/>
      <c r="I58" s="7"/>
    </row>
    <row r="59" spans="2:9" ht="11.25" customHeight="1" x14ac:dyDescent="0.2">
      <c r="B59" s="7"/>
      <c r="C59" s="7"/>
      <c r="D59" s="16"/>
      <c r="E59" s="7"/>
      <c r="F59" s="16"/>
      <c r="G59" s="7"/>
      <c r="H59" s="7"/>
      <c r="I59" s="7"/>
    </row>
    <row r="60" spans="2:9" ht="11.25" customHeight="1" x14ac:dyDescent="0.2">
      <c r="B60" s="7"/>
      <c r="C60" s="7"/>
      <c r="D60" s="16"/>
      <c r="E60" s="7"/>
      <c r="F60" s="16"/>
      <c r="G60" s="7"/>
      <c r="H60" s="7"/>
      <c r="I60" s="7"/>
    </row>
    <row r="61" spans="2:9" ht="11.25" customHeight="1" x14ac:dyDescent="0.2">
      <c r="B61" s="7"/>
      <c r="C61" s="7"/>
      <c r="D61" s="16"/>
      <c r="E61" s="7"/>
      <c r="F61" s="16"/>
      <c r="G61" s="7"/>
      <c r="H61" s="7"/>
      <c r="I61" s="7"/>
    </row>
    <row r="62" spans="2:9" ht="11.25" customHeight="1" x14ac:dyDescent="0.2">
      <c r="B62" s="7"/>
      <c r="C62" s="7"/>
      <c r="D62" s="16"/>
      <c r="E62" s="7"/>
      <c r="F62" s="16"/>
      <c r="G62" s="7"/>
      <c r="H62" s="7"/>
      <c r="I62" s="7"/>
    </row>
    <row r="63" spans="2:9" ht="11.25" customHeight="1" x14ac:dyDescent="0.2">
      <c r="B63" s="7"/>
      <c r="C63" s="7"/>
      <c r="D63" s="16"/>
      <c r="E63" s="7"/>
      <c r="F63" s="16"/>
      <c r="G63" s="7"/>
      <c r="H63" s="7"/>
      <c r="I63" s="7"/>
    </row>
    <row r="64" spans="2:9" ht="11.25" customHeight="1" x14ac:dyDescent="0.2">
      <c r="B64" s="7"/>
      <c r="C64" s="7"/>
      <c r="D64" s="16"/>
      <c r="E64" s="7"/>
      <c r="F64" s="16"/>
      <c r="G64" s="7"/>
      <c r="H64" s="7"/>
      <c r="I64" s="7"/>
    </row>
    <row r="65" spans="2:9" ht="11.25" customHeight="1" x14ac:dyDescent="0.2">
      <c r="B65" s="7"/>
      <c r="C65" s="7"/>
      <c r="D65" s="16"/>
      <c r="E65" s="7"/>
      <c r="F65" s="16"/>
      <c r="G65" s="7"/>
      <c r="H65" s="7"/>
      <c r="I65" s="7"/>
    </row>
    <row r="66" spans="2:9" ht="11.25" customHeight="1" x14ac:dyDescent="0.2">
      <c r="B66" s="7"/>
      <c r="C66" s="7"/>
      <c r="D66" s="16"/>
      <c r="E66" s="7"/>
      <c r="F66" s="16"/>
      <c r="G66" s="7"/>
      <c r="H66" s="7"/>
      <c r="I66" s="7"/>
    </row>
    <row r="67" spans="2:9" ht="11.25" customHeight="1" x14ac:dyDescent="0.2">
      <c r="B67" s="7"/>
      <c r="C67" s="7"/>
      <c r="D67" s="16"/>
      <c r="E67" s="7"/>
      <c r="F67" s="16"/>
      <c r="G67" s="7"/>
      <c r="H67" s="7"/>
      <c r="I67" s="7"/>
    </row>
  </sheetData>
  <mergeCells count="14">
    <mergeCell ref="A29:M29"/>
    <mergeCell ref="A32:M32"/>
    <mergeCell ref="A33:M33"/>
    <mergeCell ref="K7:M7"/>
    <mergeCell ref="G6:M6"/>
    <mergeCell ref="G7:I7"/>
    <mergeCell ref="C7:E7"/>
    <mergeCell ref="A30:M30"/>
    <mergeCell ref="A31:M31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423C1-E83F-4D27-BB48-5AE63F48E42D}">
  <dimension ref="A1:J49"/>
  <sheetViews>
    <sheetView zoomScale="104" zoomScaleNormal="104" workbookViewId="0">
      <selection sqref="A1:G1"/>
    </sheetView>
  </sheetViews>
  <sheetFormatPr defaultColWidth="9.33203125" defaultRowHeight="11.25" customHeight="1" x14ac:dyDescent="0.2"/>
  <cols>
    <col min="1" max="1" width="36.1640625" style="45" customWidth="1"/>
    <col min="2" max="2" width="1.6640625" style="45" customWidth="1"/>
    <col min="3" max="3" width="12.6640625" style="45" customWidth="1"/>
    <col min="4" max="4" width="1.6640625" style="46" customWidth="1"/>
    <col min="5" max="5" width="10.33203125" style="45" customWidth="1"/>
    <col min="6" max="6" width="1.6640625" style="45" customWidth="1"/>
    <col min="7" max="7" width="14.5" style="45" customWidth="1"/>
    <col min="8" max="8" width="9.33203125" style="362"/>
  </cols>
  <sheetData>
    <row r="1" spans="1:7" ht="11.25" customHeight="1" x14ac:dyDescent="0.2">
      <c r="A1" s="436" t="s">
        <v>121</v>
      </c>
      <c r="B1" s="436"/>
      <c r="C1" s="436"/>
      <c r="D1" s="436"/>
      <c r="E1" s="436"/>
      <c r="F1" s="436"/>
      <c r="G1" s="436"/>
    </row>
    <row r="2" spans="1:7" ht="11.25" customHeight="1" x14ac:dyDescent="0.2">
      <c r="A2" s="456" t="s">
        <v>122</v>
      </c>
      <c r="B2" s="456"/>
      <c r="C2" s="456"/>
      <c r="D2" s="456"/>
      <c r="E2" s="456"/>
      <c r="F2" s="456"/>
      <c r="G2" s="456"/>
    </row>
    <row r="3" spans="1:7" ht="11.25" customHeight="1" x14ac:dyDescent="0.2">
      <c r="A3" s="425"/>
      <c r="B3" s="425"/>
      <c r="C3" s="425"/>
      <c r="D3" s="425"/>
      <c r="E3" s="425"/>
      <c r="F3" s="425"/>
      <c r="G3" s="425"/>
    </row>
    <row r="4" spans="1:7" ht="11.25" customHeight="1" x14ac:dyDescent="0.2">
      <c r="A4" s="456" t="s">
        <v>87</v>
      </c>
      <c r="B4" s="456"/>
      <c r="C4" s="456"/>
      <c r="D4" s="456"/>
      <c r="E4" s="456"/>
      <c r="F4" s="456"/>
      <c r="G4" s="456"/>
    </row>
    <row r="5" spans="1:7" ht="11.25" customHeight="1" x14ac:dyDescent="0.2">
      <c r="A5" s="457"/>
      <c r="B5" s="457"/>
      <c r="C5" s="457"/>
      <c r="D5" s="457"/>
      <c r="E5" s="457"/>
      <c r="F5" s="457"/>
      <c r="G5" s="457"/>
    </row>
    <row r="6" spans="1:7" ht="11.25" customHeight="1" x14ac:dyDescent="0.2">
      <c r="A6" s="58"/>
      <c r="B6" s="58"/>
      <c r="C6" s="61"/>
      <c r="D6" s="59"/>
      <c r="E6" s="455" t="s">
        <v>4</v>
      </c>
      <c r="F6" s="455"/>
      <c r="G6" s="455"/>
    </row>
    <row r="7" spans="1:7" ht="11.25" customHeight="1" x14ac:dyDescent="0.2">
      <c r="A7" s="359" t="s">
        <v>90</v>
      </c>
      <c r="B7" s="96"/>
      <c r="C7" s="111" t="s">
        <v>3</v>
      </c>
      <c r="D7" s="121"/>
      <c r="E7" s="111" t="s">
        <v>45</v>
      </c>
      <c r="F7" s="111"/>
      <c r="G7" s="111" t="s">
        <v>163</v>
      </c>
    </row>
    <row r="8" spans="1:7" ht="11.25" customHeight="1" x14ac:dyDescent="0.2">
      <c r="A8" s="122" t="s">
        <v>123</v>
      </c>
      <c r="B8" s="2"/>
      <c r="C8" s="51"/>
      <c r="D8" s="52"/>
      <c r="E8" s="53"/>
      <c r="F8" s="53"/>
      <c r="G8" s="53"/>
    </row>
    <row r="9" spans="1:7" ht="11.25" customHeight="1" x14ac:dyDescent="0.2">
      <c r="A9" s="382" t="s">
        <v>97</v>
      </c>
      <c r="B9" s="24"/>
      <c r="C9" s="282">
        <v>63600</v>
      </c>
      <c r="D9" s="309"/>
      <c r="E9" s="364" t="s">
        <v>16</v>
      </c>
      <c r="F9" s="364"/>
      <c r="G9" s="364" t="s">
        <v>16</v>
      </c>
    </row>
    <row r="10" spans="1:7" ht="11.25" customHeight="1" x14ac:dyDescent="0.2">
      <c r="A10" s="382" t="s">
        <v>98</v>
      </c>
      <c r="B10" s="24"/>
      <c r="C10" s="282">
        <v>43300</v>
      </c>
      <c r="D10" s="309"/>
      <c r="E10" s="282">
        <v>14600</v>
      </c>
      <c r="F10" s="364"/>
      <c r="G10" s="282">
        <v>34700</v>
      </c>
    </row>
    <row r="11" spans="1:7" ht="11.25" customHeight="1" x14ac:dyDescent="0.2">
      <c r="A11" s="382" t="s">
        <v>92</v>
      </c>
      <c r="B11" s="24"/>
      <c r="C11" s="282">
        <v>261000</v>
      </c>
      <c r="D11" s="26"/>
      <c r="E11" s="282">
        <v>65900</v>
      </c>
      <c r="F11" s="364"/>
      <c r="G11" s="282">
        <v>105000</v>
      </c>
    </row>
    <row r="12" spans="1:7" ht="11.25" customHeight="1" x14ac:dyDescent="0.2">
      <c r="A12" s="382" t="s">
        <v>100</v>
      </c>
      <c r="B12" s="24"/>
      <c r="C12" s="282">
        <v>17400</v>
      </c>
      <c r="D12" s="26"/>
      <c r="E12" s="282">
        <v>5270</v>
      </c>
      <c r="F12" s="364"/>
      <c r="G12" s="282">
        <v>15800</v>
      </c>
    </row>
    <row r="13" spans="1:7" ht="11.25" customHeight="1" x14ac:dyDescent="0.2">
      <c r="A13" s="382" t="s">
        <v>124</v>
      </c>
      <c r="B13" s="24"/>
      <c r="C13" s="282">
        <v>21400</v>
      </c>
      <c r="D13" s="26"/>
      <c r="E13" s="364" t="s">
        <v>16</v>
      </c>
      <c r="F13" s="364"/>
      <c r="G13" s="282">
        <v>23300</v>
      </c>
    </row>
    <row r="14" spans="1:7" ht="11.25" customHeight="1" x14ac:dyDescent="0.2">
      <c r="A14" s="382" t="s">
        <v>102</v>
      </c>
      <c r="B14" s="24"/>
      <c r="C14" s="282">
        <v>29200</v>
      </c>
      <c r="D14" s="26"/>
      <c r="E14" s="364" t="s">
        <v>16</v>
      </c>
      <c r="F14" s="364"/>
      <c r="G14" s="364" t="s">
        <v>16</v>
      </c>
    </row>
    <row r="15" spans="1:7" ht="11.25" customHeight="1" x14ac:dyDescent="0.2">
      <c r="A15" s="382" t="s">
        <v>125</v>
      </c>
      <c r="B15" s="24"/>
      <c r="C15" s="282">
        <v>25500</v>
      </c>
      <c r="D15" s="26"/>
      <c r="E15" s="364" t="s">
        <v>16</v>
      </c>
      <c r="F15" s="364"/>
      <c r="G15" s="364" t="s">
        <v>16</v>
      </c>
    </row>
    <row r="16" spans="1:7" ht="11.25" customHeight="1" x14ac:dyDescent="0.2">
      <c r="A16" s="382" t="s">
        <v>111</v>
      </c>
      <c r="B16" s="24"/>
      <c r="C16" s="282">
        <v>46400</v>
      </c>
      <c r="D16" s="26"/>
      <c r="E16" s="282">
        <v>19700</v>
      </c>
      <c r="F16" s="364"/>
      <c r="G16" s="282">
        <v>38700</v>
      </c>
    </row>
    <row r="17" spans="1:10" ht="11.25" customHeight="1" x14ac:dyDescent="0.2">
      <c r="A17" s="382" t="s">
        <v>103</v>
      </c>
      <c r="B17" s="24"/>
      <c r="C17" s="282">
        <v>79900</v>
      </c>
      <c r="D17" s="309"/>
      <c r="E17" s="282">
        <v>29100</v>
      </c>
      <c r="F17" s="364"/>
      <c r="G17" s="282">
        <v>55500</v>
      </c>
    </row>
    <row r="18" spans="1:10" ht="11.25" customHeight="1" x14ac:dyDescent="0.2">
      <c r="A18" s="383" t="s">
        <v>104</v>
      </c>
      <c r="B18" s="24"/>
      <c r="C18" s="364" t="s">
        <v>16</v>
      </c>
      <c r="D18" s="309"/>
      <c r="E18" s="364" t="s">
        <v>16</v>
      </c>
      <c r="F18" s="364"/>
      <c r="G18" s="282">
        <v>3080</v>
      </c>
    </row>
    <row r="19" spans="1:10" ht="11.25" customHeight="1" x14ac:dyDescent="0.2">
      <c r="A19" s="382" t="s">
        <v>94</v>
      </c>
      <c r="B19" s="24"/>
      <c r="C19" s="282">
        <v>5060</v>
      </c>
      <c r="D19" s="26"/>
      <c r="E19" s="364" t="s">
        <v>16</v>
      </c>
      <c r="F19" s="364"/>
      <c r="G19" s="364" t="s">
        <v>16</v>
      </c>
    </row>
    <row r="20" spans="1:10" ht="11.25" customHeight="1" x14ac:dyDescent="0.2">
      <c r="A20" s="382" t="s">
        <v>106</v>
      </c>
      <c r="B20" s="24"/>
      <c r="C20" s="282">
        <v>51400</v>
      </c>
      <c r="D20" s="309"/>
      <c r="E20" s="282">
        <v>14600</v>
      </c>
      <c r="F20" s="364"/>
      <c r="G20" s="282">
        <v>29500</v>
      </c>
    </row>
    <row r="21" spans="1:10" ht="11.25" customHeight="1" x14ac:dyDescent="0.2">
      <c r="A21" s="382" t="s">
        <v>108</v>
      </c>
      <c r="B21" s="24"/>
      <c r="C21" s="282">
        <v>40</v>
      </c>
      <c r="D21" s="26"/>
      <c r="E21" s="282">
        <v>4</v>
      </c>
      <c r="F21" s="364"/>
      <c r="G21" s="282">
        <v>34</v>
      </c>
    </row>
    <row r="22" spans="1:10" ht="11.25" customHeight="1" x14ac:dyDescent="0.2">
      <c r="A22" s="166" t="s">
        <v>95</v>
      </c>
      <c r="B22" s="24"/>
      <c r="C22" s="365">
        <v>644000</v>
      </c>
      <c r="D22" s="365"/>
      <c r="E22" s="365">
        <v>149000</v>
      </c>
      <c r="F22" s="365"/>
      <c r="G22" s="365">
        <v>306000</v>
      </c>
    </row>
    <row r="23" spans="1:10" ht="11.25" customHeight="1" x14ac:dyDescent="0.2">
      <c r="A23" s="86" t="s">
        <v>96</v>
      </c>
      <c r="B23" s="24"/>
      <c r="C23" s="161"/>
      <c r="D23" s="25"/>
      <c r="E23" s="26"/>
      <c r="F23" s="26"/>
      <c r="G23" s="26"/>
    </row>
    <row r="24" spans="1:10" ht="11.25" customHeight="1" x14ac:dyDescent="0.2">
      <c r="A24" s="153" t="s">
        <v>98</v>
      </c>
      <c r="B24" s="24"/>
      <c r="C24" s="282">
        <v>1980</v>
      </c>
      <c r="D24" s="25"/>
      <c r="E24" s="364" t="s">
        <v>16</v>
      </c>
      <c r="F24" s="26"/>
      <c r="G24" s="282">
        <v>750</v>
      </c>
    </row>
    <row r="25" spans="1:10" ht="11.25" customHeight="1" x14ac:dyDescent="0.2">
      <c r="A25" s="162" t="s">
        <v>92</v>
      </c>
      <c r="B25" s="24"/>
      <c r="C25" s="282">
        <v>1220</v>
      </c>
      <c r="D25" s="26"/>
      <c r="E25" s="282">
        <v>146</v>
      </c>
      <c r="F25" s="283"/>
      <c r="G25" s="282">
        <v>629</v>
      </c>
    </row>
    <row r="26" spans="1:10" ht="11.25" customHeight="1" x14ac:dyDescent="0.2">
      <c r="A26" s="123" t="s">
        <v>125</v>
      </c>
      <c r="B26" s="24"/>
      <c r="C26" s="282">
        <v>5480</v>
      </c>
      <c r="D26" s="192"/>
      <c r="E26" s="364" t="s">
        <v>16</v>
      </c>
      <c r="F26" s="210"/>
      <c r="G26" s="282">
        <v>3050</v>
      </c>
      <c r="H26" s="206"/>
    </row>
    <row r="27" spans="1:10" ht="11.25" customHeight="1" x14ac:dyDescent="0.2">
      <c r="A27" s="154" t="s">
        <v>93</v>
      </c>
      <c r="B27" s="24"/>
      <c r="C27" s="282">
        <v>3390</v>
      </c>
      <c r="D27" s="238"/>
      <c r="E27" s="282">
        <v>797</v>
      </c>
      <c r="F27" s="283"/>
      <c r="G27" s="282">
        <v>2210</v>
      </c>
      <c r="H27" s="206"/>
    </row>
    <row r="28" spans="1:10" ht="11.25" customHeight="1" x14ac:dyDescent="0.2">
      <c r="A28" s="154" t="s">
        <v>106</v>
      </c>
      <c r="B28" s="24"/>
      <c r="C28" s="282">
        <v>1000</v>
      </c>
      <c r="D28" s="212"/>
      <c r="E28" s="364" t="s">
        <v>16</v>
      </c>
      <c r="F28" s="364"/>
      <c r="G28" s="282">
        <v>250</v>
      </c>
      <c r="H28" s="206"/>
    </row>
    <row r="29" spans="1:10" ht="11.25" customHeight="1" x14ac:dyDescent="0.2">
      <c r="A29" s="162" t="s">
        <v>126</v>
      </c>
      <c r="B29" s="54"/>
      <c r="C29" s="282">
        <v>91</v>
      </c>
      <c r="D29" s="192"/>
      <c r="E29" s="282">
        <v>20</v>
      </c>
      <c r="F29" s="364"/>
      <c r="G29" s="282">
        <v>290</v>
      </c>
      <c r="H29" s="206"/>
    </row>
    <row r="30" spans="1:10" ht="11.25" customHeight="1" x14ac:dyDescent="0.2">
      <c r="A30" s="124" t="s">
        <v>95</v>
      </c>
      <c r="B30" s="24"/>
      <c r="C30" s="384">
        <v>13200</v>
      </c>
      <c r="D30" s="251"/>
      <c r="E30" s="384">
        <v>964</v>
      </c>
      <c r="F30" s="386"/>
      <c r="G30" s="384">
        <v>7180</v>
      </c>
      <c r="H30" s="206"/>
    </row>
    <row r="31" spans="1:10" ht="11.25" customHeight="1" x14ac:dyDescent="0.2">
      <c r="A31" s="86" t="s">
        <v>109</v>
      </c>
      <c r="B31" s="24"/>
      <c r="C31" s="161"/>
      <c r="D31" s="25"/>
      <c r="E31" s="25"/>
      <c r="F31" s="25"/>
      <c r="G31" s="25"/>
      <c r="H31" s="206"/>
    </row>
    <row r="32" spans="1:10" ht="11.25" customHeight="1" x14ac:dyDescent="0.2">
      <c r="A32" s="399" t="s">
        <v>98</v>
      </c>
      <c r="B32" s="54"/>
      <c r="C32" s="333">
        <v>32</v>
      </c>
      <c r="D32" s="25"/>
      <c r="E32" s="333">
        <v>41</v>
      </c>
      <c r="F32" s="25"/>
      <c r="G32" s="333">
        <v>246</v>
      </c>
      <c r="H32" s="329"/>
      <c r="I32" s="329"/>
      <c r="J32" s="329"/>
    </row>
    <row r="33" spans="1:9" ht="11.1" customHeight="1" x14ac:dyDescent="0.2">
      <c r="A33" s="153" t="s">
        <v>99</v>
      </c>
      <c r="B33" s="163"/>
      <c r="C33" s="333">
        <v>249</v>
      </c>
      <c r="D33" s="385"/>
      <c r="E33" s="333">
        <v>20</v>
      </c>
      <c r="F33" s="283"/>
      <c r="G33" s="333">
        <v>242</v>
      </c>
      <c r="H33" s="206"/>
    </row>
    <row r="34" spans="1:9" ht="11.25" customHeight="1" x14ac:dyDescent="0.2">
      <c r="A34" s="123" t="s">
        <v>92</v>
      </c>
      <c r="B34" s="24"/>
      <c r="C34" s="282">
        <v>4640</v>
      </c>
      <c r="D34" s="309"/>
      <c r="E34" s="282">
        <v>25</v>
      </c>
      <c r="F34" s="333"/>
      <c r="G34" s="282">
        <v>2570</v>
      </c>
      <c r="H34" s="206"/>
    </row>
    <row r="35" spans="1:9" ht="11.25" customHeight="1" x14ac:dyDescent="0.2">
      <c r="A35" s="153" t="s">
        <v>100</v>
      </c>
      <c r="B35" s="163"/>
      <c r="C35" s="282">
        <v>216</v>
      </c>
      <c r="D35" s="309"/>
      <c r="E35" s="282">
        <v>7</v>
      </c>
      <c r="F35" s="333"/>
      <c r="G35" s="282">
        <v>86</v>
      </c>
      <c r="H35" s="206"/>
    </row>
    <row r="36" spans="1:9" ht="11.25" customHeight="1" x14ac:dyDescent="0.2">
      <c r="A36" s="325" t="s">
        <v>124</v>
      </c>
      <c r="B36" s="332"/>
      <c r="C36" s="333" t="s">
        <v>16</v>
      </c>
      <c r="D36" s="309"/>
      <c r="E36" s="333" t="s">
        <v>16</v>
      </c>
      <c r="F36" s="333"/>
      <c r="G36" s="282">
        <v>301</v>
      </c>
      <c r="H36" s="206"/>
    </row>
    <row r="37" spans="1:9" ht="11.25" customHeight="1" x14ac:dyDescent="0.2">
      <c r="A37" s="154" t="s">
        <v>127</v>
      </c>
      <c r="B37" s="24"/>
      <c r="C37" s="282">
        <v>286</v>
      </c>
      <c r="D37" s="25"/>
      <c r="E37" s="282">
        <v>1</v>
      </c>
      <c r="F37" s="282"/>
      <c r="G37" s="282">
        <v>31</v>
      </c>
      <c r="H37" s="206"/>
    </row>
    <row r="38" spans="1:9" ht="11.25" customHeight="1" x14ac:dyDescent="0.2">
      <c r="A38" s="164" t="s">
        <v>102</v>
      </c>
      <c r="B38" s="24"/>
      <c r="C38" s="282">
        <v>295</v>
      </c>
      <c r="D38" s="25"/>
      <c r="E38" s="282">
        <v>20</v>
      </c>
      <c r="F38" s="282"/>
      <c r="G38" s="282">
        <v>85</v>
      </c>
      <c r="H38" s="206"/>
    </row>
    <row r="39" spans="1:9" ht="11.25" customHeight="1" x14ac:dyDescent="0.2">
      <c r="A39" s="164" t="s">
        <v>110</v>
      </c>
      <c r="B39" s="24"/>
      <c r="C39" s="282">
        <v>531</v>
      </c>
      <c r="D39" s="25"/>
      <c r="E39" s="282">
        <v>172</v>
      </c>
      <c r="F39" s="282"/>
      <c r="G39" s="282">
        <v>286</v>
      </c>
      <c r="H39" s="206"/>
    </row>
    <row r="40" spans="1:9" ht="11.25" customHeight="1" x14ac:dyDescent="0.2">
      <c r="A40" s="164" t="s">
        <v>93</v>
      </c>
      <c r="B40" s="24"/>
      <c r="C40" s="282">
        <v>61100</v>
      </c>
      <c r="D40" s="25"/>
      <c r="E40" s="282">
        <v>3790</v>
      </c>
      <c r="F40" s="282"/>
      <c r="G40" s="282">
        <v>43500</v>
      </c>
      <c r="H40" s="206"/>
    </row>
    <row r="41" spans="1:9" ht="11.25" customHeight="1" x14ac:dyDescent="0.2">
      <c r="A41" s="164" t="s">
        <v>94</v>
      </c>
      <c r="B41" s="24"/>
      <c r="C41" s="282">
        <v>246</v>
      </c>
      <c r="D41" s="25"/>
      <c r="E41" s="364" t="s">
        <v>16</v>
      </c>
      <c r="F41" s="364"/>
      <c r="G41" s="364" t="s">
        <v>16</v>
      </c>
      <c r="H41" s="206"/>
    </row>
    <row r="42" spans="1:9" ht="11.25" customHeight="1" x14ac:dyDescent="0.2">
      <c r="A42" s="164" t="s">
        <v>113</v>
      </c>
      <c r="B42" s="24"/>
      <c r="C42" s="282">
        <v>214</v>
      </c>
      <c r="D42" s="25"/>
      <c r="E42" s="364" t="s">
        <v>16</v>
      </c>
      <c r="F42" s="282"/>
      <c r="G42" s="282">
        <v>43</v>
      </c>
      <c r="H42" s="206"/>
    </row>
    <row r="43" spans="1:9" ht="11.25" customHeight="1" x14ac:dyDescent="0.2">
      <c r="A43" s="165" t="s">
        <v>126</v>
      </c>
      <c r="B43" s="24"/>
      <c r="C43" s="282">
        <v>1320</v>
      </c>
      <c r="D43" s="25"/>
      <c r="E43" s="282">
        <v>83</v>
      </c>
      <c r="F43" s="282"/>
      <c r="G43" s="282">
        <v>945</v>
      </c>
      <c r="H43" s="329"/>
      <c r="I43" s="329"/>
    </row>
    <row r="44" spans="1:9" s="36" customFormat="1" ht="11.25" customHeight="1" x14ac:dyDescent="0.2">
      <c r="A44" s="166" t="s">
        <v>95</v>
      </c>
      <c r="B44" s="96"/>
      <c r="C44" s="326">
        <v>69100</v>
      </c>
      <c r="D44" s="326"/>
      <c r="E44" s="326">
        <v>4160</v>
      </c>
      <c r="F44" s="326"/>
      <c r="G44" s="326">
        <v>48300</v>
      </c>
      <c r="H44" s="206"/>
    </row>
    <row r="45" spans="1:9" ht="11.25" customHeight="1" x14ac:dyDescent="0.2">
      <c r="A45" s="441" t="s">
        <v>156</v>
      </c>
      <c r="B45" s="441"/>
      <c r="C45" s="441"/>
      <c r="D45" s="441"/>
      <c r="E45" s="441"/>
      <c r="F45" s="441"/>
      <c r="G45" s="441"/>
      <c r="H45" s="206"/>
    </row>
    <row r="46" spans="1:9" s="44" customFormat="1" ht="11.25" customHeight="1" x14ac:dyDescent="0.2">
      <c r="A46" s="451" t="s">
        <v>114</v>
      </c>
      <c r="B46" s="451"/>
      <c r="C46" s="451"/>
      <c r="D46" s="451"/>
      <c r="E46" s="451"/>
      <c r="F46" s="451"/>
      <c r="G46" s="451"/>
      <c r="H46" s="394"/>
    </row>
    <row r="47" spans="1:9" s="44" customFormat="1" ht="11.25" customHeight="1" x14ac:dyDescent="0.2">
      <c r="A47" s="420" t="s">
        <v>25</v>
      </c>
      <c r="B47" s="420"/>
      <c r="C47" s="420"/>
      <c r="D47" s="420"/>
      <c r="E47" s="420"/>
      <c r="F47" s="420"/>
      <c r="G47" s="420"/>
      <c r="H47" s="394"/>
    </row>
    <row r="48" spans="1:9" ht="11.25" customHeight="1" x14ac:dyDescent="0.2">
      <c r="A48" s="447"/>
      <c r="B48" s="447"/>
      <c r="C48" s="447"/>
      <c r="D48" s="447"/>
      <c r="E48" s="447"/>
      <c r="F48" s="447"/>
      <c r="G48" s="447"/>
    </row>
    <row r="49" spans="1:7" ht="11.25" customHeight="1" x14ac:dyDescent="0.2">
      <c r="A49" s="448" t="s">
        <v>84</v>
      </c>
      <c r="B49" s="448"/>
      <c r="C49" s="448"/>
      <c r="D49" s="448"/>
      <c r="E49" s="448"/>
      <c r="F49" s="448"/>
      <c r="G49" s="448"/>
    </row>
  </sheetData>
  <mergeCells count="11">
    <mergeCell ref="A49:G49"/>
    <mergeCell ref="A45:G45"/>
    <mergeCell ref="A46:G46"/>
    <mergeCell ref="A47:G47"/>
    <mergeCell ref="A48:G48"/>
    <mergeCell ref="E6:G6"/>
    <mergeCell ref="A1:G1"/>
    <mergeCell ref="A2:G2"/>
    <mergeCell ref="A3:G3"/>
    <mergeCell ref="A4:G4"/>
    <mergeCell ref="A5:G5"/>
  </mergeCells>
  <printOptions horizontalCentered="1"/>
  <pageMargins left="0.5" right="0.5" top="0.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E1FDC-2B66-456F-A25D-1778673D8748}">
  <dimension ref="A1:K38"/>
  <sheetViews>
    <sheetView zoomScaleNormal="100" workbookViewId="0">
      <selection activeCell="O15" sqref="O15"/>
    </sheetView>
  </sheetViews>
  <sheetFormatPr defaultColWidth="9.33203125" defaultRowHeight="11.25" customHeight="1" x14ac:dyDescent="0.2"/>
  <cols>
    <col min="1" max="1" width="31.83203125" style="45" customWidth="1"/>
    <col min="2" max="2" width="1.83203125" style="45" customWidth="1"/>
    <col min="3" max="3" width="10.83203125" style="45" customWidth="1"/>
    <col min="4" max="4" width="1.83203125" style="45" customWidth="1"/>
    <col min="5" max="5" width="11.1640625" style="45" customWidth="1"/>
    <col min="6" max="6" width="1.83203125" style="45" customWidth="1"/>
    <col min="7" max="7" width="10.83203125" style="45" customWidth="1"/>
    <col min="8" max="8" width="1.83203125" style="45" customWidth="1"/>
    <col min="9" max="9" width="12.83203125" style="45" customWidth="1"/>
  </cols>
  <sheetData>
    <row r="1" spans="1:9" ht="11.25" customHeight="1" x14ac:dyDescent="0.2">
      <c r="A1" s="436" t="s">
        <v>128</v>
      </c>
      <c r="B1" s="436"/>
      <c r="C1" s="436"/>
      <c r="D1" s="436"/>
      <c r="E1" s="436"/>
      <c r="F1" s="436"/>
      <c r="G1" s="436"/>
      <c r="H1" s="436"/>
      <c r="I1" s="436"/>
    </row>
    <row r="2" spans="1:9" ht="11.25" customHeight="1" x14ac:dyDescent="0.2">
      <c r="A2" s="446" t="s">
        <v>129</v>
      </c>
      <c r="B2" s="445"/>
      <c r="C2" s="445"/>
      <c r="D2" s="445"/>
      <c r="E2" s="445"/>
      <c r="F2" s="445"/>
      <c r="G2" s="445"/>
      <c r="H2" s="445"/>
      <c r="I2" s="445"/>
    </row>
    <row r="3" spans="1:9" ht="11.25" customHeight="1" x14ac:dyDescent="0.2">
      <c r="A3" s="461"/>
      <c r="B3" s="462"/>
      <c r="C3" s="462"/>
      <c r="D3" s="462"/>
      <c r="E3" s="462"/>
      <c r="F3" s="462"/>
      <c r="G3" s="462"/>
      <c r="H3" s="462"/>
      <c r="I3" s="462"/>
    </row>
    <row r="4" spans="1:9" ht="11.25" customHeight="1" x14ac:dyDescent="0.2">
      <c r="A4" s="47"/>
      <c r="B4" s="47"/>
      <c r="C4" s="463" t="s">
        <v>130</v>
      </c>
      <c r="D4" s="463"/>
      <c r="E4" s="463"/>
      <c r="F4" s="93"/>
      <c r="G4" s="464" t="s">
        <v>131</v>
      </c>
      <c r="H4" s="465"/>
      <c r="I4" s="465"/>
    </row>
    <row r="5" spans="1:9" ht="11.25" customHeight="1" x14ac:dyDescent="0.2">
      <c r="A5" s="47"/>
      <c r="B5" s="47"/>
      <c r="C5" s="129" t="s">
        <v>132</v>
      </c>
      <c r="D5" s="130"/>
      <c r="E5" s="130" t="s">
        <v>133</v>
      </c>
      <c r="F5" s="92"/>
      <c r="G5" s="466" t="s">
        <v>134</v>
      </c>
      <c r="H5" s="467"/>
      <c r="I5" s="467"/>
    </row>
    <row r="6" spans="1:9" ht="11.25" customHeight="1" x14ac:dyDescent="0.2">
      <c r="A6" s="131" t="s">
        <v>35</v>
      </c>
      <c r="B6" s="132"/>
      <c r="C6" s="97" t="s">
        <v>135</v>
      </c>
      <c r="D6" s="131"/>
      <c r="E6" s="131" t="s">
        <v>135</v>
      </c>
      <c r="F6" s="131"/>
      <c r="G6" s="131" t="s">
        <v>135</v>
      </c>
      <c r="H6" s="131"/>
      <c r="I6" s="131" t="s">
        <v>136</v>
      </c>
    </row>
    <row r="7" spans="1:9" ht="11.25" customHeight="1" x14ac:dyDescent="0.2">
      <c r="A7" s="133" t="s">
        <v>39</v>
      </c>
      <c r="B7" s="48"/>
      <c r="C7" s="55"/>
      <c r="D7" s="40"/>
      <c r="E7" s="39"/>
      <c r="F7" s="40"/>
      <c r="G7" s="41"/>
      <c r="H7" s="40"/>
      <c r="I7" s="40"/>
    </row>
    <row r="8" spans="1:9" ht="11.25" customHeight="1" x14ac:dyDescent="0.2">
      <c r="A8" s="134" t="s">
        <v>45</v>
      </c>
      <c r="B8"/>
      <c r="C8" s="63">
        <f t="shared" ref="C8:C12" si="0">E8-G8</f>
        <v>8.5</v>
      </c>
      <c r="E8" s="39">
        <v>144.11000000000001</v>
      </c>
      <c r="G8" s="41">
        <f t="shared" ref="G8:G12" si="1">I8/22.0462</f>
        <v>135.57</v>
      </c>
      <c r="I8" s="39">
        <v>2988.91</v>
      </c>
    </row>
    <row r="9" spans="1:9" ht="11.25" customHeight="1" x14ac:dyDescent="0.2">
      <c r="A9" s="134" t="s">
        <v>46</v>
      </c>
      <c r="B9"/>
      <c r="C9" s="63">
        <f t="shared" si="0"/>
        <v>9.4</v>
      </c>
      <c r="D9" s="73"/>
      <c r="E9" s="39">
        <v>147.38999999999999</v>
      </c>
      <c r="F9" s="73"/>
      <c r="G9" s="39">
        <f t="shared" si="1"/>
        <v>137.96</v>
      </c>
      <c r="H9" s="73"/>
      <c r="I9" s="39">
        <v>3041.53</v>
      </c>
    </row>
    <row r="10" spans="1:9" ht="11.25" customHeight="1" x14ac:dyDescent="0.2">
      <c r="A10" s="134" t="s">
        <v>47</v>
      </c>
      <c r="B10"/>
      <c r="C10" s="63">
        <f t="shared" si="0"/>
        <v>11.1</v>
      </c>
      <c r="D10" s="73"/>
      <c r="E10" s="39">
        <v>163.92</v>
      </c>
      <c r="F10" s="73"/>
      <c r="G10" s="39">
        <f t="shared" si="1"/>
        <v>152.84</v>
      </c>
      <c r="H10" s="73"/>
      <c r="I10" s="39">
        <v>3369.49</v>
      </c>
    </row>
    <row r="11" spans="1:9" ht="11.25" customHeight="1" x14ac:dyDescent="0.2">
      <c r="A11" s="134" t="s">
        <v>48</v>
      </c>
      <c r="B11"/>
      <c r="C11" s="63">
        <f t="shared" si="0"/>
        <v>13.8</v>
      </c>
      <c r="D11" s="73"/>
      <c r="E11" s="39">
        <v>164.25</v>
      </c>
      <c r="F11" s="73"/>
      <c r="G11" s="39">
        <f t="shared" si="1"/>
        <v>150.44</v>
      </c>
      <c r="H11" s="73"/>
      <c r="I11" s="39">
        <v>3316.65</v>
      </c>
    </row>
    <row r="12" spans="1:9" ht="11.25" customHeight="1" x14ac:dyDescent="0.2">
      <c r="A12" s="134" t="s">
        <v>49</v>
      </c>
      <c r="B12"/>
      <c r="C12" s="63">
        <f t="shared" si="0"/>
        <v>17.399999999999999</v>
      </c>
      <c r="D12" s="73"/>
      <c r="E12" s="39">
        <v>171.95</v>
      </c>
      <c r="F12" s="73"/>
      <c r="G12" s="39">
        <f t="shared" si="1"/>
        <v>154.55000000000001</v>
      </c>
      <c r="H12" s="73"/>
      <c r="I12" s="39">
        <v>3407.32</v>
      </c>
    </row>
    <row r="13" spans="1:9" ht="11.25" customHeight="1" x14ac:dyDescent="0.2">
      <c r="A13" s="257" t="s">
        <v>50</v>
      </c>
      <c r="B13" s="65"/>
      <c r="C13" s="253">
        <v>9.6</v>
      </c>
      <c r="D13" s="254"/>
      <c r="E13" s="254">
        <v>145.85</v>
      </c>
      <c r="F13" s="254"/>
      <c r="G13" s="254">
        <v>136.29</v>
      </c>
      <c r="H13" s="254"/>
      <c r="I13" s="254">
        <v>3004.76</v>
      </c>
    </row>
    <row r="14" spans="1:9" ht="11.25" customHeight="1" x14ac:dyDescent="0.2">
      <c r="A14" s="133" t="s">
        <v>51</v>
      </c>
      <c r="B14" s="56"/>
      <c r="C14" s="63"/>
      <c r="D14" s="40"/>
      <c r="E14" s="39"/>
      <c r="F14" s="40"/>
      <c r="G14" s="41"/>
      <c r="H14" s="40"/>
      <c r="I14" s="40"/>
    </row>
    <row r="15" spans="1:9" ht="11.25" customHeight="1" x14ac:dyDescent="0.2">
      <c r="A15" s="136" t="s">
        <v>7</v>
      </c>
      <c r="B15" s="56"/>
      <c r="C15" s="255">
        <v>20.3</v>
      </c>
      <c r="D15" s="40"/>
      <c r="E15" s="39">
        <v>184</v>
      </c>
      <c r="F15" s="40"/>
      <c r="G15" s="41">
        <v>163.71</v>
      </c>
      <c r="H15" s="40"/>
      <c r="I15" s="40">
        <v>3609.29</v>
      </c>
    </row>
    <row r="16" spans="1:9" ht="11.25" customHeight="1" x14ac:dyDescent="0.2">
      <c r="A16" s="137" t="s">
        <v>8</v>
      </c>
      <c r="B16" s="65"/>
      <c r="C16" s="63">
        <f t="shared" ref="C16:C23" si="2">E16-G16</f>
        <v>22.3</v>
      </c>
      <c r="D16" s="40"/>
      <c r="E16" s="39">
        <v>187.6</v>
      </c>
      <c r="F16" s="40"/>
      <c r="G16" s="41">
        <f t="shared" ref="G16:G23" si="3">I16/22.0462</f>
        <v>165.27</v>
      </c>
      <c r="H16" s="40"/>
      <c r="I16" s="40">
        <v>3643.68</v>
      </c>
    </row>
    <row r="17" spans="1:11" ht="11.25" customHeight="1" x14ac:dyDescent="0.2">
      <c r="A17" s="135" t="s">
        <v>40</v>
      </c>
      <c r="B17" s="65"/>
      <c r="C17" s="63">
        <f t="shared" si="2"/>
        <v>25.5</v>
      </c>
      <c r="D17" s="40"/>
      <c r="E17" s="39">
        <v>205.75</v>
      </c>
      <c r="F17" s="40"/>
      <c r="G17" s="41">
        <f t="shared" si="3"/>
        <v>180.24</v>
      </c>
      <c r="H17" s="40"/>
      <c r="I17" s="40">
        <v>3973.62</v>
      </c>
    </row>
    <row r="18" spans="1:11" ht="11.25" customHeight="1" x14ac:dyDescent="0.2">
      <c r="A18" s="252" t="s">
        <v>41</v>
      </c>
      <c r="B18" s="65"/>
      <c r="C18" s="63">
        <f t="shared" si="2"/>
        <v>28.8</v>
      </c>
      <c r="D18" s="40"/>
      <c r="E18" s="256">
        <v>227.06</v>
      </c>
      <c r="F18" s="40"/>
      <c r="G18" s="41">
        <f t="shared" si="3"/>
        <v>198.24</v>
      </c>
      <c r="H18" s="40"/>
      <c r="I18" s="40">
        <v>4370.41</v>
      </c>
    </row>
    <row r="19" spans="1:11" ht="11.25" customHeight="1" x14ac:dyDescent="0.2">
      <c r="A19" s="134" t="s">
        <v>42</v>
      </c>
      <c r="B19" s="65"/>
      <c r="C19" s="63">
        <f t="shared" si="2"/>
        <v>29.7</v>
      </c>
      <c r="D19" s="40"/>
      <c r="E19" s="256">
        <v>200.19</v>
      </c>
      <c r="F19" s="40"/>
      <c r="G19" s="41">
        <f t="shared" si="3"/>
        <v>170.5</v>
      </c>
      <c r="H19" s="40"/>
      <c r="I19" s="307">
        <v>3758.77</v>
      </c>
    </row>
    <row r="20" spans="1:11" ht="11.25" customHeight="1" x14ac:dyDescent="0.2">
      <c r="A20" s="134" t="s">
        <v>43</v>
      </c>
      <c r="B20" s="65"/>
      <c r="C20" s="63">
        <f t="shared" si="2"/>
        <v>32</v>
      </c>
      <c r="D20" s="40"/>
      <c r="E20" s="256">
        <v>197.24</v>
      </c>
      <c r="F20" s="40"/>
      <c r="G20" s="41">
        <f t="shared" si="3"/>
        <v>165.26</v>
      </c>
      <c r="H20" s="40"/>
      <c r="I20" s="307">
        <v>3643.29</v>
      </c>
    </row>
    <row r="21" spans="1:11" ht="11.25" customHeight="1" x14ac:dyDescent="0.2">
      <c r="A21" s="134" t="s">
        <v>44</v>
      </c>
      <c r="B21" s="65"/>
      <c r="C21" s="63">
        <f t="shared" ref="C21:C22" si="4">E21-G21</f>
        <v>35.200000000000003</v>
      </c>
      <c r="D21" s="40"/>
      <c r="E21" s="256">
        <v>175.63</v>
      </c>
      <c r="F21" s="40"/>
      <c r="G21" s="41">
        <f t="shared" ref="G21:G22" si="5">I21/22.0462</f>
        <v>140.46</v>
      </c>
      <c r="H21" s="40"/>
      <c r="I21" s="307">
        <v>3096.58</v>
      </c>
    </row>
    <row r="22" spans="1:11" ht="11.25" customHeight="1" x14ac:dyDescent="0.2">
      <c r="A22" s="137" t="s">
        <v>45</v>
      </c>
      <c r="B22" s="65"/>
      <c r="C22" s="55">
        <f t="shared" si="4"/>
        <v>39.5</v>
      </c>
      <c r="D22" s="307"/>
      <c r="E22" s="400">
        <v>201.52</v>
      </c>
      <c r="F22" s="307"/>
      <c r="G22" s="401">
        <f t="shared" si="5"/>
        <v>162.03</v>
      </c>
      <c r="H22" s="307"/>
      <c r="I22" s="307">
        <v>3572.13</v>
      </c>
    </row>
    <row r="23" spans="1:11" ht="11.25" customHeight="1" x14ac:dyDescent="0.2">
      <c r="A23" s="402" t="s">
        <v>160</v>
      </c>
      <c r="B23" s="138"/>
      <c r="C23" s="403">
        <f t="shared" si="2"/>
        <v>29.2</v>
      </c>
      <c r="D23" s="404"/>
      <c r="E23" s="405">
        <f>AVERAGE(E15:E22)</f>
        <v>197.37</v>
      </c>
      <c r="F23" s="404"/>
      <c r="G23" s="406">
        <f t="shared" si="3"/>
        <v>168.21</v>
      </c>
      <c r="H23" s="404"/>
      <c r="I23" s="407">
        <f>AVERAGE(I15:I22)</f>
        <v>3708.47</v>
      </c>
    </row>
    <row r="24" spans="1:11" s="23" customFormat="1" ht="22.35" customHeight="1" x14ac:dyDescent="0.2">
      <c r="A24" s="458" t="s">
        <v>137</v>
      </c>
      <c r="B24" s="459"/>
      <c r="C24" s="460"/>
      <c r="D24" s="459"/>
      <c r="E24" s="459"/>
      <c r="F24" s="459"/>
      <c r="G24" s="459"/>
      <c r="H24" s="459"/>
      <c r="I24" s="459"/>
    </row>
    <row r="25" spans="1:11" s="44" customFormat="1" ht="11.25" customHeight="1" x14ac:dyDescent="0.2">
      <c r="A25" s="451" t="s">
        <v>138</v>
      </c>
      <c r="B25" s="447"/>
      <c r="C25" s="447"/>
      <c r="D25" s="447"/>
      <c r="E25" s="447"/>
      <c r="F25" s="447"/>
      <c r="G25" s="447"/>
      <c r="H25" s="447"/>
      <c r="I25" s="447"/>
    </row>
    <row r="26" spans="1:11" ht="11.25" customHeight="1" x14ac:dyDescent="0.2">
      <c r="A26" s="448"/>
      <c r="B26" s="447"/>
      <c r="C26" s="447"/>
      <c r="D26" s="447"/>
      <c r="E26" s="447"/>
      <c r="F26" s="447"/>
      <c r="G26" s="447"/>
      <c r="H26" s="447"/>
      <c r="I26" s="447"/>
    </row>
    <row r="27" spans="1:11" s="44" customFormat="1" ht="11.25" customHeight="1" x14ac:dyDescent="0.2">
      <c r="A27" s="448" t="s">
        <v>139</v>
      </c>
      <c r="B27" s="447"/>
      <c r="C27" s="447"/>
      <c r="D27" s="447"/>
      <c r="E27" s="447"/>
      <c r="F27" s="447"/>
      <c r="G27" s="447"/>
      <c r="H27" s="447"/>
      <c r="I27" s="447"/>
    </row>
    <row r="28" spans="1:11" ht="11.2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</row>
    <row r="30" spans="1:11" ht="11.25" customHeight="1" x14ac:dyDescent="0.2">
      <c r="E30" s="311"/>
      <c r="F30" s="309"/>
      <c r="G30" s="307"/>
      <c r="H30" s="301"/>
      <c r="I30" s="307"/>
      <c r="J30" s="312"/>
      <c r="K30" s="307"/>
    </row>
    <row r="33" spans="1:1" ht="11.25" customHeight="1" x14ac:dyDescent="0.2">
      <c r="A33" s="46"/>
    </row>
    <row r="38" spans="1:1" ht="11.25" customHeight="1" x14ac:dyDescent="0.2">
      <c r="A38" s="50"/>
    </row>
  </sheetData>
  <mergeCells count="10">
    <mergeCell ref="A24:I24"/>
    <mergeCell ref="A25:I25"/>
    <mergeCell ref="A26:I26"/>
    <mergeCell ref="A27:I27"/>
    <mergeCell ref="A1:I1"/>
    <mergeCell ref="A2:I2"/>
    <mergeCell ref="A3:I3"/>
    <mergeCell ref="C4:E4"/>
    <mergeCell ref="G4:I4"/>
    <mergeCell ref="G5:I5"/>
  </mergeCells>
  <printOptions horizontalCentered="1"/>
  <pageMargins left="0.5" right="0.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Zinc in August 2022</dc:title>
  <dc:subject/>
  <dc:creator/>
  <cp:keywords>Zinc in August 2022</cp:keywords>
  <dc:description/>
  <cp:lastModifiedBy/>
  <cp:revision>1</cp:revision>
  <dcterms:created xsi:type="dcterms:W3CDTF">2022-11-01T18:12:52Z</dcterms:created>
  <dcterms:modified xsi:type="dcterms:W3CDTF">2022-11-01T18:13:49Z</dcterms:modified>
  <cp:category/>
  <cp:contentStatus/>
</cp:coreProperties>
</file>