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6CDB3283-E245-45A8-9CD8-441E176FAE1B}" xr6:coauthVersionLast="47" xr6:coauthVersionMax="47" xr10:uidLastSave="{00000000-0000-0000-0000-000000000000}"/>
  <bookViews>
    <workbookView xWindow="2370" yWindow="120" windowWidth="15180" windowHeight="14730" tabRatio="823" xr2:uid="{00000000-000D-0000-FFFF-FFFF00000000}"/>
  </bookViews>
  <sheets>
    <sheet name="Text" sheetId="22" r:id="rId1"/>
    <sheet name="T1" sheetId="17" r:id="rId2"/>
    <sheet name="T2" sheetId="18" r:id="rId3"/>
    <sheet name="T3" sheetId="16" r:id="rId4"/>
    <sheet name="T4" sheetId="12" r:id="rId5"/>
    <sheet name="T5" sheetId="20" r:id="rId6"/>
    <sheet name="T6" sheetId="5" r:id="rId7"/>
    <sheet name="T7" sheetId="21" r:id="rId8"/>
    <sheet name="T8" sheetId="9" r:id="rId9"/>
    <sheet name="T9" sheetId="14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4" l="1"/>
  <c r="C21" i="9"/>
  <c r="G21" i="9"/>
  <c r="E20" i="9" l="1"/>
  <c r="I20" i="9"/>
  <c r="O20" i="14" l="1"/>
  <c r="G19" i="9" l="1"/>
  <c r="C19" i="9" s="1"/>
  <c r="O19" i="14" l="1"/>
  <c r="G17" i="14"/>
  <c r="G18" i="9"/>
  <c r="C18" i="9" s="1"/>
  <c r="O18" i="14" l="1"/>
  <c r="O17" i="14"/>
  <c r="G17" i="9" l="1"/>
  <c r="C17" i="9" s="1"/>
  <c r="G16" i="9" l="1"/>
  <c r="C16" i="9" s="1"/>
  <c r="G16" i="14" l="1"/>
  <c r="O16" i="14" s="1"/>
  <c r="G15" i="9" l="1"/>
  <c r="C15" i="9" s="1"/>
  <c r="G15" i="14" l="1"/>
  <c r="O15" i="14" s="1"/>
  <c r="G14" i="9"/>
  <c r="C14" i="9" s="1"/>
  <c r="G14" i="14" l="1"/>
  <c r="O14" i="14" s="1"/>
  <c r="G20" i="9"/>
  <c r="C20" i="9" s="1"/>
  <c r="G13" i="9"/>
  <c r="C13" i="9" s="1"/>
  <c r="G13" i="14" l="1"/>
  <c r="O13" i="14" s="1"/>
  <c r="G12" i="9"/>
  <c r="C12" i="9" s="1"/>
  <c r="G12" i="14" l="1"/>
  <c r="O12" i="14" s="1"/>
  <c r="G11" i="14"/>
  <c r="O11" i="14" s="1"/>
  <c r="G10" i="14"/>
  <c r="O10" i="14" s="1"/>
  <c r="G9" i="14"/>
  <c r="O9" i="14" s="1"/>
  <c r="G11" i="9" l="1"/>
  <c r="C11" i="9" s="1"/>
  <c r="G10" i="9"/>
  <c r="C10" i="9" s="1"/>
  <c r="G9" i="9"/>
  <c r="C9" i="9" s="1"/>
</calcChain>
</file>

<file path=xl/sharedStrings.xml><?xml version="1.0" encoding="utf-8"?>
<sst xmlns="http://schemas.openxmlformats.org/spreadsheetml/2006/main" count="401" uniqueCount="167">
  <si>
    <t>TABLE 1</t>
  </si>
  <si>
    <t>(Metric tons, unless otherwise specified)</t>
  </si>
  <si>
    <t>2022</t>
  </si>
  <si>
    <t>January–</t>
  </si>
  <si>
    <t>January</t>
  </si>
  <si>
    <t>February</t>
  </si>
  <si>
    <t>Production:</t>
  </si>
  <si>
    <t>Imports for consumption:</t>
  </si>
  <si>
    <t>Ore and concentrate (zinc content)</t>
  </si>
  <si>
    <t>--</t>
  </si>
  <si>
    <t>Refined zinc</t>
  </si>
  <si>
    <t>Exports:</t>
  </si>
  <si>
    <t>London Metal Exchange cash, average,</t>
  </si>
  <si>
    <t>dollars per metric ton</t>
  </si>
  <si>
    <t>cents per pound</t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</si>
  <si>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</si>
  <si>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</si>
  <si>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</si>
  <si>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</si>
  <si>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</si>
  <si>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</si>
  <si>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</si>
  <si>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</si>
  <si>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</si>
  <si>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</si>
  <si>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</si>
  <si>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</si>
  <si>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</si>
  <si>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</si>
  <si>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</si>
  <si>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</si>
  <si>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</si>
  <si>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</si>
  <si>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January–December</t>
  </si>
  <si>
    <t>2022: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</si>
  <si>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</si>
  <si>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</si>
  <si>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</si>
  <si>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</si>
  <si>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</si>
  <si>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</si>
  <si>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</si>
  <si>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</si>
  <si>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</si>
  <si>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</si>
  <si>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</si>
  <si>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</si>
  <si>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</si>
  <si>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</si>
  <si>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</si>
  <si>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</si>
  <si>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</si>
  <si>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</si>
  <si>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</si>
  <si>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</si>
  <si>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</si>
  <si>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Zinc dross and skimmings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</si>
  <si>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</si>
  <si>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</si>
  <si>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</si>
  <si>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</si>
  <si>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</si>
  <si>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</si>
  <si>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</si>
  <si>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</si>
  <si>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</si>
  <si>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</si>
  <si>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t>Source: U.S. Census Bureau.</t>
  </si>
  <si>
    <t>TABLE 5</t>
  </si>
  <si>
    <t>(Metric tons, gross weight, unless otherwise specified)</t>
  </si>
  <si>
    <t>General imports</t>
  </si>
  <si>
    <t>Imports for consumption</t>
  </si>
  <si>
    <t>Material and country or locality</t>
  </si>
  <si>
    <t>Canada</t>
  </si>
  <si>
    <t>Mexico</t>
  </si>
  <si>
    <t>Peru</t>
  </si>
  <si>
    <t>Total</t>
  </si>
  <si>
    <t>Refined zinc:</t>
  </si>
  <si>
    <t>Australia</t>
  </si>
  <si>
    <t>Belgium</t>
  </si>
  <si>
    <t>Brazil</t>
  </si>
  <si>
    <t>China</t>
  </si>
  <si>
    <t>Germany</t>
  </si>
  <si>
    <t>Korea, Republic of</t>
  </si>
  <si>
    <t>Netherlands</t>
  </si>
  <si>
    <t>Poland</t>
  </si>
  <si>
    <t>Spain</t>
  </si>
  <si>
    <t>Taiwan</t>
  </si>
  <si>
    <t>Other</t>
  </si>
  <si>
    <t>Oxide:</t>
  </si>
  <si>
    <t>India</t>
  </si>
  <si>
    <t>Japan</t>
  </si>
  <si>
    <t xml:space="preserve">Mexico </t>
  </si>
  <si>
    <t>United Kingdom</t>
  </si>
  <si>
    <t>TABLE 6</t>
  </si>
  <si>
    <r>
      <t>U.S. EXPORTS  OF ZINC</t>
    </r>
    <r>
      <rPr>
        <vertAlign val="superscript"/>
        <sz val="8"/>
        <rFont val="Times New Roman"/>
        <family val="2"/>
      </rPr>
      <t>1</t>
    </r>
  </si>
  <si>
    <t>Hard zinc spelter</t>
  </si>
  <si>
    <t>Other (zinc content)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</si>
  <si>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</si>
  <si>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</si>
  <si>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t>Ore and concentrate (zinc content):</t>
  </si>
  <si>
    <t>Finland</t>
  </si>
  <si>
    <t>Italy</t>
  </si>
  <si>
    <t xml:space="preserve">Other </t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</si>
  <si>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</si>
  <si>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</si>
  <si>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</si>
  <si>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</si>
  <si>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</si>
  <si>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</si>
  <si>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</si>
  <si>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</si>
  <si>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</si>
  <si>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</si>
  <si>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</si>
  <si>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</si>
  <si>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t>Greece</t>
  </si>
  <si>
    <t>Nigeria</t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</si>
  <si>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</si>
  <si>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</si>
  <si>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</si>
  <si>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</si>
  <si>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</si>
  <si>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</si>
  <si>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</si>
  <si>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</si>
  <si>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</si>
  <si>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</si>
  <si>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</si>
  <si>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-- Zero.</t>
  </si>
  <si>
    <t>Singapore</t>
  </si>
  <si>
    <t>Denmark</t>
  </si>
  <si>
    <t>Kazakhstan</t>
  </si>
  <si>
    <t>Middle East</t>
  </si>
  <si>
    <r>
      <t>SALIENT ZINC STATISTICS</t>
    </r>
    <r>
      <rPr>
        <vertAlign val="superscript"/>
        <sz val="8"/>
        <rFont val="Times New Roman"/>
        <family val="1"/>
      </rPr>
      <t>1</t>
    </r>
  </si>
  <si>
    <t>Thailand</t>
  </si>
  <si>
    <t>2023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</si>
  <si>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Other than from the manufacture of iron and steel; containing mainly zinc.</t>
    </r>
  </si>
  <si>
    <r>
      <t>Ash and residues:</t>
    </r>
    <r>
      <rPr>
        <vertAlign val="superscript"/>
        <sz val="8"/>
        <rFont val="Times New Roman"/>
        <family val="1"/>
      </rPr>
      <t>2</t>
    </r>
  </si>
  <si>
    <t>(2)</t>
  </si>
  <si>
    <t>Turkey</t>
  </si>
  <si>
    <t>El Salvador</t>
  </si>
  <si>
    <t>Bulgaria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</si>
  <si>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Reported zinc content in both zinc and lead concentrates.</t>
    </r>
  </si>
  <si>
    <r>
      <t>Mine, zinc content of concentrate</t>
    </r>
    <r>
      <rPr>
        <vertAlign val="superscript"/>
        <sz val="8"/>
        <rFont val="Times New Roman"/>
        <family val="1"/>
      </rPr>
      <t>2</t>
    </r>
  </si>
  <si>
    <r>
      <t>Mine, recoverable zinc</t>
    </r>
    <r>
      <rPr>
        <vertAlign val="superscript"/>
        <sz val="8"/>
        <rFont val="Times New Roman"/>
        <family val="1"/>
      </rPr>
      <t>2</t>
    </r>
  </si>
  <si>
    <t>2023, January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</si>
  <si>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Special High Grade Zinc.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</si>
  <si>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S&amp;P Global Platts Metals Week. </t>
    </r>
  </si>
  <si>
    <r>
      <t>December</t>
    </r>
    <r>
      <rPr>
        <vertAlign val="superscript"/>
        <sz val="8"/>
        <rFont val="Times New Roman"/>
        <family val="1"/>
      </rPr>
      <t>p</t>
    </r>
  </si>
  <si>
    <r>
      <t>Smelter, refined zinc</t>
    </r>
    <r>
      <rPr>
        <vertAlign val="superscript"/>
        <sz val="8"/>
        <rFont val="Times New Roman"/>
        <family val="1"/>
      </rPr>
      <t>e, 3</t>
    </r>
  </si>
  <si>
    <r>
      <t>Consumption of refined zinc, apparent</t>
    </r>
    <r>
      <rPr>
        <vertAlign val="superscript"/>
        <sz val="8"/>
        <rFont val="Times New Roman"/>
        <family val="1"/>
      </rPr>
      <t>4</t>
    </r>
  </si>
  <si>
    <r>
      <t>Price:</t>
    </r>
    <r>
      <rPr>
        <vertAlign val="superscript"/>
        <sz val="8"/>
        <rFont val="Times New Roman"/>
        <family val="1"/>
      </rPr>
      <t>5</t>
    </r>
  </si>
  <si>
    <r>
      <t>North American,</t>
    </r>
    <r>
      <rPr>
        <vertAlign val="superscript"/>
        <sz val="8"/>
        <rFont val="Times New Roman"/>
        <family val="1"/>
      </rPr>
      <t xml:space="preserve">6 </t>
    </r>
    <r>
      <rPr>
        <sz val="8"/>
        <rFont val="Times New Roman"/>
        <family val="1"/>
      </rPr>
      <t>average,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</si>
  <si>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</si>
  <si>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Monthly and annual smelter production data are estimated to avoid disclosing company proprietary data and do not reflect actual production reported to the U.S. Geological Survey.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</si>
  <si>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Smelter production plus imports for consumption minus domestic exports. Apparent consumption may not reflect actual consumption owing to significant changes in unreported stocks.</t>
    </r>
  </si>
  <si>
    <r>
      <t>Smelter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</si>
  <si>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</si>
  <si>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</si>
  <si>
    <r>
      <t>U.S. IMPORTS OF ZINC, BY TYPE OF MATERIAL AND COUNTRY OR LOCALITY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</si>
  <si>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Less than ½ unit.</t>
    </r>
  </si>
  <si>
    <r>
      <t>U.S. EXPORTS OF ZINC, BY TYPE OF MATERIAL AND COUNTRY OR LOCALITY</t>
    </r>
    <r>
      <rPr>
        <vertAlign val="superscript"/>
        <sz val="8"/>
        <rFont val="Times New Roman"/>
        <family val="1"/>
      </rPr>
      <t>1</t>
    </r>
  </si>
  <si>
    <t>Colombia</t>
  </si>
  <si>
    <t>Zinc in January of 2023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</si>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</sst>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#,##0.0"/>
  </numFmts>
  <fonts count="43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z val="8"/>
      <color rgb="FF00B050"/>
      <name val="Times New Roman"/>
      <family val="1"/>
    </font>
    <font>
      <vertAlign val="superscript"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6"/>
      <name val="Times New Roman"/>
      <family val="1"/>
    </font>
    <font>
      <sz val="8"/>
      <color rgb="FFFF0000"/>
      <name val="Times New Roman"/>
      <family val="2"/>
    </font>
    <font>
      <strike/>
      <sz val="8"/>
      <name val="Times New Roman"/>
      <family val="1"/>
    </font>
    <font>
      <sz val="8"/>
      <color rgb="FF00B050"/>
      <name val="Times New Roman"/>
      <family val="2"/>
    </font>
    <font>
      <strike/>
      <vertAlign val="superscript"/>
      <sz val="8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8" applyNumberFormat="0" applyAlignment="0" applyProtection="0"/>
    <xf numFmtId="0" fontId="23" fillId="6" borderId="9" applyNumberFormat="0" applyAlignment="0" applyProtection="0"/>
    <xf numFmtId="0" fontId="24" fillId="6" borderId="8" applyNumberFormat="0" applyAlignment="0" applyProtection="0"/>
    <xf numFmtId="0" fontId="25" fillId="0" borderId="10" applyNumberFormat="0" applyFill="0" applyAlignment="0" applyProtection="0"/>
    <xf numFmtId="0" fontId="26" fillId="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2" fillId="0" borderId="0"/>
    <xf numFmtId="0" fontId="1" fillId="0" borderId="0"/>
    <xf numFmtId="0" fontId="40" fillId="0" borderId="0"/>
    <xf numFmtId="0" fontId="41" fillId="0" borderId="0"/>
  </cellStyleXfs>
  <cellXfs count="37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0" fillId="0" borderId="4" xfId="0" applyFont="1" applyFill="1" applyBorder="1"/>
    <xf numFmtId="49" fontId="0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4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5" fillId="0" borderId="0" xfId="0" applyFont="1"/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37" fontId="5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 indent="1"/>
    </xf>
    <xf numFmtId="4" fontId="0" fillId="0" borderId="0" xfId="0" applyNumberFormat="1" applyFill="1" applyBorder="1" applyAlignment="1">
      <alignment vertical="center"/>
    </xf>
    <xf numFmtId="0" fontId="14" fillId="0" borderId="0" xfId="0" applyFont="1" applyFill="1" applyBorder="1"/>
    <xf numFmtId="3" fontId="5" fillId="0" borderId="15" xfId="0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left" indent="1"/>
    </xf>
    <xf numFmtId="0" fontId="14" fillId="0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justifyLastLine="1"/>
    </xf>
    <xf numFmtId="49" fontId="5" fillId="0" borderId="4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vertical="center" justifyLastLine="1"/>
    </xf>
    <xf numFmtId="3" fontId="5" fillId="0" borderId="0" xfId="0" applyNumberFormat="1" applyFont="1" applyAlignment="1">
      <alignment horizontal="right" vertical="center" justifyLastLine="1"/>
    </xf>
    <xf numFmtId="49" fontId="5" fillId="0" borderId="4" xfId="0" applyNumberFormat="1" applyFont="1" applyBorder="1" applyAlignment="1">
      <alignment horizontal="left" vertical="center" indent="1"/>
    </xf>
    <xf numFmtId="0" fontId="14" fillId="0" borderId="0" xfId="0" applyFont="1" applyAlignment="1">
      <alignment wrapText="1"/>
    </xf>
    <xf numFmtId="37" fontId="5" fillId="0" borderId="0" xfId="0" applyNumberFormat="1" applyFont="1"/>
    <xf numFmtId="0" fontId="14" fillId="0" borderId="4" xfId="0" applyFont="1" applyFill="1" applyBorder="1" applyAlignment="1">
      <alignment horizontal="left"/>
    </xf>
    <xf numFmtId="0" fontId="14" fillId="0" borderId="15" xfId="0" applyFont="1" applyFill="1" applyBorder="1"/>
    <xf numFmtId="49" fontId="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9" fontId="8" fillId="0" borderId="16" xfId="0" applyNumberFormat="1" applyFont="1" applyBorder="1" applyAlignment="1">
      <alignment vertical="center"/>
    </xf>
    <xf numFmtId="49" fontId="8" fillId="0" borderId="16" xfId="0" quotePrefix="1" applyNumberFormat="1" applyFont="1" applyBorder="1" applyAlignment="1">
      <alignment horizontal="left" vertical="center" readingOrder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vertical="center" indent="1"/>
    </xf>
    <xf numFmtId="4" fontId="8" fillId="0" borderId="15" xfId="0" applyNumberFormat="1" applyFont="1" applyBorder="1" applyAlignment="1">
      <alignment horizontal="left" vertical="center" indent="1"/>
    </xf>
    <xf numFmtId="49" fontId="8" fillId="0" borderId="15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34" fillId="0" borderId="16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inden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8" xfId="0" applyFont="1" applyBorder="1"/>
    <xf numFmtId="3" fontId="5" fillId="0" borderId="18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indent="1"/>
    </xf>
    <xf numFmtId="0" fontId="14" fillId="0" borderId="15" xfId="0" applyFont="1" applyFill="1" applyBorder="1" applyAlignment="1">
      <alignment horizontal="left" indent="1"/>
    </xf>
    <xf numFmtId="49" fontId="13" fillId="0" borderId="15" xfId="0" applyNumberFormat="1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/>
    </xf>
    <xf numFmtId="0" fontId="36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3" fontId="14" fillId="0" borderId="15" xfId="0" applyNumberFormat="1" applyFont="1" applyBorder="1" applyAlignment="1">
      <alignment horizontal="right" vertical="center"/>
    </xf>
    <xf numFmtId="0" fontId="5" fillId="0" borderId="4" xfId="0" applyFont="1" applyBorder="1"/>
    <xf numFmtId="3" fontId="10" fillId="0" borderId="18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5" fillId="0" borderId="18" xfId="0" applyFont="1" applyBorder="1"/>
    <xf numFmtId="3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49" fontId="5" fillId="0" borderId="15" xfId="0" quotePrefix="1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0" fontId="32" fillId="0" borderId="0" xfId="0" applyFont="1"/>
    <xf numFmtId="3" fontId="33" fillId="0" borderId="4" xfId="0" applyNumberFormat="1" applyFont="1" applyBorder="1" applyAlignment="1">
      <alignment horizontal="right" vertical="center"/>
    </xf>
    <xf numFmtId="3" fontId="32" fillId="0" borderId="4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left" vertical="center"/>
    </xf>
    <xf numFmtId="3" fontId="5" fillId="0" borderId="15" xfId="0" quotePrefix="1" applyNumberFormat="1" applyFont="1" applyBorder="1" applyAlignment="1">
      <alignment horizontal="right" vertical="center"/>
    </xf>
    <xf numFmtId="3" fontId="14" fillId="0" borderId="15" xfId="0" quotePrefix="1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 indent="1"/>
    </xf>
    <xf numFmtId="49" fontId="13" fillId="0" borderId="18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49" fontId="13" fillId="0" borderId="18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3" fontId="5" fillId="0" borderId="0" xfId="0" quotePrefix="1" applyNumberFormat="1" applyFont="1" applyAlignment="1">
      <alignment horizontal="right" vertical="center"/>
    </xf>
    <xf numFmtId="49" fontId="8" fillId="0" borderId="18" xfId="0" applyNumberFormat="1" applyFont="1" applyBorder="1" applyAlignment="1">
      <alignment horizontal="left" vertical="center" indent="1"/>
    </xf>
    <xf numFmtId="165" fontId="5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3" fillId="0" borderId="0" xfId="0" quotePrefix="1" applyNumberFormat="1" applyFont="1" applyAlignment="1">
      <alignment horizontal="left" vertical="center" readingOrder="1"/>
    </xf>
    <xf numFmtId="4" fontId="13" fillId="0" borderId="4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 indent="1"/>
    </xf>
    <xf numFmtId="0" fontId="14" fillId="0" borderId="19" xfId="0" applyFont="1" applyBorder="1"/>
    <xf numFmtId="3" fontId="5" fillId="0" borderId="19" xfId="1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14" fillId="0" borderId="4" xfId="1" applyNumberFormat="1" applyFont="1" applyFill="1" applyBorder="1" applyAlignment="1">
      <alignment horizontal="right" vertical="center"/>
    </xf>
    <xf numFmtId="3" fontId="14" fillId="0" borderId="18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14" fillId="0" borderId="18" xfId="0" applyNumberFormat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4" xfId="0" applyFont="1" applyFill="1" applyBorder="1"/>
    <xf numFmtId="3" fontId="14" fillId="0" borderId="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0" fontId="5" fillId="0" borderId="18" xfId="0" applyFont="1" applyFill="1" applyBorder="1"/>
    <xf numFmtId="3" fontId="14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49" fontId="5" fillId="0" borderId="19" xfId="0" quotePrefix="1" applyNumberFormat="1" applyFont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3" fontId="5" fillId="0" borderId="19" xfId="0" quotePrefix="1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5" fillId="0" borderId="18" xfId="0" applyNumberFormat="1" applyFont="1" applyBorder="1" applyAlignment="1">
      <alignment vertical="center" justifyLastLine="1"/>
    </xf>
    <xf numFmtId="49" fontId="5" fillId="0" borderId="4" xfId="0" quotePrefix="1" applyNumberFormat="1" applyFont="1" applyBorder="1" applyAlignment="1">
      <alignment horizontal="left" vertical="center"/>
    </xf>
    <xf numFmtId="3" fontId="5" fillId="0" borderId="4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4" fillId="0" borderId="0" xfId="0" applyNumberFormat="1" applyFont="1"/>
    <xf numFmtId="0" fontId="5" fillId="0" borderId="0" xfId="0" applyFont="1" applyFill="1"/>
    <xf numFmtId="49" fontId="5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left" vertical="center" indent="1"/>
    </xf>
    <xf numFmtId="164" fontId="5" fillId="0" borderId="15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5" fillId="0" borderId="16" xfId="0" quotePrefix="1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left" vertical="center"/>
    </xf>
    <xf numFmtId="3" fontId="14" fillId="0" borderId="16" xfId="0" quotePrefix="1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left" vertical="center"/>
    </xf>
    <xf numFmtId="3" fontId="5" fillId="0" borderId="15" xfId="0" quotePrefix="1" applyNumberFormat="1" applyFont="1" applyFill="1" applyBorder="1" applyAlignment="1">
      <alignment horizontal="right" vertical="center"/>
    </xf>
    <xf numFmtId="3" fontId="14" fillId="0" borderId="15" xfId="0" quotePrefix="1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164" fontId="14" fillId="0" borderId="15" xfId="0" applyNumberFormat="1" applyFont="1" applyFill="1" applyBorder="1" applyAlignment="1">
      <alignment horizontal="right" vertical="center"/>
    </xf>
    <xf numFmtId="0" fontId="38" fillId="0" borderId="0" xfId="0" applyFont="1" applyFill="1"/>
    <xf numFmtId="49" fontId="32" fillId="0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6" fontId="7" fillId="0" borderId="18" xfId="0" quotePrefix="1" applyNumberFormat="1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3" fontId="5" fillId="0" borderId="18" xfId="0" quotePrefix="1" applyNumberFormat="1" applyFont="1" applyFill="1" applyBorder="1" applyAlignment="1">
      <alignment horizontal="right" vertical="center"/>
    </xf>
    <xf numFmtId="3" fontId="5" fillId="0" borderId="19" xfId="0" quotePrefix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49" fontId="5" fillId="0" borderId="19" xfId="0" quotePrefix="1" applyNumberFormat="1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right" vertical="center"/>
    </xf>
    <xf numFmtId="3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49" fontId="5" fillId="0" borderId="0" xfId="45" applyNumberFormat="1" applyFont="1" applyAlignment="1">
      <alignment horizontal="center" vertical="center"/>
    </xf>
    <xf numFmtId="49" fontId="5" fillId="0" borderId="18" xfId="45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justifyLastLine="1"/>
    </xf>
    <xf numFmtId="49" fontId="5" fillId="0" borderId="19" xfId="0" applyNumberFormat="1" applyFont="1" applyBorder="1" applyAlignment="1">
      <alignment horizontal="left" vertical="center"/>
    </xf>
    <xf numFmtId="49" fontId="5" fillId="0" borderId="18" xfId="0" quotePrefix="1" applyNumberFormat="1" applyFont="1" applyBorder="1" applyAlignment="1">
      <alignment horizontal="left" vertical="center" indent="1"/>
    </xf>
    <xf numFmtId="3" fontId="5" fillId="0" borderId="18" xfId="0" applyNumberFormat="1" applyFont="1" applyBorder="1" applyAlignment="1">
      <alignment horizontal="right" vertical="center" justifyLastLine="1"/>
    </xf>
    <xf numFmtId="49" fontId="5" fillId="0" borderId="19" xfId="0" quotePrefix="1" applyNumberFormat="1" applyFont="1" applyBorder="1" applyAlignment="1">
      <alignment horizontal="left" vertical="center" indent="2"/>
    </xf>
    <xf numFmtId="3" fontId="32" fillId="0" borderId="0" xfId="0" applyNumberFormat="1" applyFont="1"/>
    <xf numFmtId="3" fontId="5" fillId="0" borderId="0" xfId="0" applyNumberFormat="1" applyFont="1" applyBorder="1" applyAlignment="1">
      <alignment horizontal="right" vertical="center" justifyLastLine="1"/>
    </xf>
    <xf numFmtId="3" fontId="0" fillId="0" borderId="0" xfId="0" applyNumberForma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4" fontId="14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justifyLastLine="1"/>
    </xf>
    <xf numFmtId="3" fontId="14" fillId="0" borderId="4" xfId="0" applyNumberFormat="1" applyFont="1" applyBorder="1" applyAlignment="1">
      <alignment wrapText="1"/>
    </xf>
    <xf numFmtId="3" fontId="14" fillId="0" borderId="18" xfId="0" applyNumberFormat="1" applyFont="1" applyBorder="1" applyAlignment="1">
      <alignment wrapText="1"/>
    </xf>
    <xf numFmtId="4" fontId="7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4" fontId="7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7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4" xfId="0" applyNumberFormat="1" applyFont="1" applyFill="1" applyBorder="1" applyAlignment="1">
      <alignment horizontal="left" vertical="center"/>
    </xf>
    <xf numFmtId="4" fontId="5" fillId="0" borderId="0" xfId="0" applyNumberFormat="1" applyFont="1" applyFill="1"/>
    <xf numFmtId="4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Fill="1" applyBorder="1" applyAlignment="1">
      <alignment horizontal="left" vertical="center" indent="2"/>
    </xf>
    <xf numFmtId="4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 indent="1"/>
    </xf>
    <xf numFmtId="49" fontId="10" fillId="0" borderId="4" xfId="0" applyNumberFormat="1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 indent="1"/>
    </xf>
    <xf numFmtId="49" fontId="7" fillId="0" borderId="0" xfId="0" quotePrefix="1" applyNumberFormat="1" applyFont="1" applyAlignment="1">
      <alignment horizontal="left" vertical="center"/>
    </xf>
    <xf numFmtId="49" fontId="7" fillId="0" borderId="16" xfId="0" quotePrefix="1" applyNumberFormat="1" applyFont="1" applyBorder="1" applyAlignment="1">
      <alignment horizontal="left" vertical="center" indent="2"/>
    </xf>
    <xf numFmtId="49" fontId="5" fillId="0" borderId="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indent="1"/>
    </xf>
    <xf numFmtId="49" fontId="35" fillId="0" borderId="0" xfId="0" quotePrefix="1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left" vertical="center"/>
    </xf>
    <xf numFmtId="37" fontId="37" fillId="0" borderId="0" xfId="0" applyNumberFormat="1" applyFont="1" applyAlignment="1">
      <alignment vertical="center"/>
    </xf>
    <xf numFmtId="49" fontId="5" fillId="0" borderId="24" xfId="0" applyNumberFormat="1" applyFont="1" applyBorder="1" applyAlignment="1">
      <alignment horizontal="left" vertical="center" indent="1"/>
    </xf>
    <xf numFmtId="49" fontId="5" fillId="0" borderId="25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37" fontId="5" fillId="0" borderId="4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7" fontId="5" fillId="0" borderId="16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right" vertical="center"/>
    </xf>
    <xf numFmtId="49" fontId="5" fillId="0" borderId="4" xfId="0" quotePrefix="1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22" xfId="0" applyNumberFormat="1" applyFont="1" applyBorder="1" applyAlignment="1">
      <alignment horizontal="left" vertical="center" indent="2"/>
    </xf>
    <xf numFmtId="3" fontId="5" fillId="0" borderId="27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" fontId="5" fillId="0" borderId="23" xfId="0" quotePrefix="1" applyNumberFormat="1" applyFont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45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8" fillId="0" borderId="4" xfId="0" quotePrefix="1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4" xfId="0" quotePrefix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8" fillId="0" borderId="0" xfId="0" quotePrefix="1" applyNumberFormat="1" applyFont="1" applyBorder="1" applyAlignment="1">
      <alignment horizontal="left" vertical="center"/>
    </xf>
    <xf numFmtId="49" fontId="13" fillId="0" borderId="0" xfId="0" quotePrefix="1" applyNumberFormat="1" applyFont="1" applyBorder="1" applyAlignment="1">
      <alignment horizontal="left" vertical="center" indent="1"/>
    </xf>
    <xf numFmtId="0" fontId="5" fillId="0" borderId="0" xfId="47" applyFont="1"/>
    <xf numFmtId="0" fontId="42" fillId="0" borderId="0" xfId="48" applyFont="1"/>
    <xf numFmtId="0" fontId="42" fillId="0" borderId="0" xfId="47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3 2" xfId="45" xr:uid="{70EA7F68-E464-4B78-9F80-5DE224959011}"/>
    <cellStyle name="Normal 3 2 2" xfId="46" xr:uid="{3DC9B3EB-9452-4A6D-8D89-F1700951E53B}"/>
    <cellStyle name="Normal 4" xfId="47" xr:uid="{A3FC8915-843B-4071-838F-816987A1E99C}"/>
    <cellStyle name="Normal 5" xfId="48" xr:uid="{09FD7721-62B5-465B-82F6-ABB34F8567D8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99FE15B2-C2A7-4894-9105-EF4A1DAB3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23FDC2-BC3D-AA97-9CD2-5CDEADD730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369B-0135-4185-AE20-99C151546B84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372"/>
  </cols>
  <sheetData>
    <row r="6" spans="1:2" ht="10.9" customHeight="1" x14ac:dyDescent="0.2"/>
    <row r="7" spans="1:2" ht="11.45" customHeight="1" x14ac:dyDescent="0.2">
      <c r="A7" s="373" t="s">
        <v>164</v>
      </c>
      <c r="B7" s="374"/>
    </row>
    <row r="8" spans="1:2" ht="11.25" customHeight="1" x14ac:dyDescent="0.2">
      <c r="A8" s="372" t="s">
        <v>165</v>
      </c>
    </row>
    <row r="15" spans="1:2" ht="11.25" customHeight="1" x14ac:dyDescent="0.2">
      <c r="A15" s="372" t="s">
        <v>166</v>
      </c>
    </row>
    <row r="21" spans="1:2" ht="11.25" customHeight="1" x14ac:dyDescent="0.2">
      <c r="A21" s="374"/>
      <c r="B21" s="37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B65E-C4C2-4D9E-8A52-885DEDDD641D}">
  <dimension ref="A1:Q25"/>
  <sheetViews>
    <sheetView zoomScaleNormal="100" zoomScaleSheetLayoutView="115" workbookViewId="0">
      <selection sqref="A1:O1"/>
    </sheetView>
  </sheetViews>
  <sheetFormatPr defaultColWidth="9.33203125" defaultRowHeight="11.25" customHeight="1" x14ac:dyDescent="0.2"/>
  <cols>
    <col min="1" max="1" width="20.83203125" style="14" customWidth="1"/>
    <col min="2" max="2" width="1.83203125" style="14" customWidth="1"/>
    <col min="3" max="3" width="12.83203125" style="14" customWidth="1"/>
    <col min="4" max="4" width="1.83203125" style="14" customWidth="1"/>
    <col min="5" max="5" width="14.5" style="14" bestFit="1" customWidth="1"/>
    <col min="6" max="6" width="1.83203125" style="14" customWidth="1"/>
    <col min="7" max="7" width="6.6640625" style="14" bestFit="1" customWidth="1"/>
    <col min="8" max="8" width="1.83203125" style="14" customWidth="1"/>
    <col min="9" max="9" width="7.6640625" style="14" bestFit="1" customWidth="1"/>
    <col min="10" max="10" width="1.83203125" style="14" customWidth="1"/>
    <col min="11" max="11" width="6.6640625" style="14" bestFit="1" customWidth="1"/>
    <col min="12" max="12" width="1.83203125" style="14" customWidth="1"/>
    <col min="13" max="13" width="10.1640625" style="14" bestFit="1" customWidth="1"/>
    <col min="14" max="14" width="1.83203125" style="14" customWidth="1"/>
    <col min="15" max="15" width="10" style="14" bestFit="1" customWidth="1"/>
    <col min="16" max="16384" width="9.33203125" style="14"/>
  </cols>
  <sheetData>
    <row r="1" spans="1:17" ht="11.25" customHeight="1" x14ac:dyDescent="0.2">
      <c r="A1" s="330" t="s">
        <v>118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7" ht="11.25" customHeight="1" x14ac:dyDescent="0.2">
      <c r="A2" s="365" t="s">
        <v>119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7" ht="11.25" customHeight="1" x14ac:dyDescent="0.2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7" ht="11.25" customHeight="1" x14ac:dyDescent="0.2">
      <c r="A4" s="365" t="s">
        <v>18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</row>
    <row r="5" spans="1:17" ht="11.25" customHeight="1" x14ac:dyDescent="0.2">
      <c r="A5" s="367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7" ht="11.25" customHeight="1" x14ac:dyDescent="0.2">
      <c r="A6" s="136"/>
      <c r="B6" s="136"/>
      <c r="C6" s="369" t="s">
        <v>120</v>
      </c>
      <c r="D6" s="369"/>
      <c r="E6" s="369"/>
      <c r="F6" s="369"/>
      <c r="G6" s="369"/>
      <c r="H6" s="137"/>
      <c r="I6" s="137"/>
      <c r="J6" s="136"/>
      <c r="K6" s="138"/>
      <c r="L6" s="138"/>
      <c r="M6" s="207"/>
      <c r="N6" s="138"/>
      <c r="O6" s="138"/>
    </row>
    <row r="7" spans="1:17" ht="11.25" customHeight="1" x14ac:dyDescent="0.2">
      <c r="A7" s="139" t="s">
        <v>20</v>
      </c>
      <c r="B7" s="139"/>
      <c r="C7" s="139" t="s">
        <v>121</v>
      </c>
      <c r="D7" s="139"/>
      <c r="E7" s="139" t="s">
        <v>122</v>
      </c>
      <c r="F7" s="139"/>
      <c r="G7" s="97" t="s">
        <v>123</v>
      </c>
      <c r="H7" s="97"/>
      <c r="I7" s="97" t="s">
        <v>124</v>
      </c>
      <c r="J7" s="140"/>
      <c r="K7" s="141" t="s">
        <v>125</v>
      </c>
      <c r="L7" s="179"/>
      <c r="M7" s="208" t="s">
        <v>133</v>
      </c>
      <c r="N7" s="140"/>
      <c r="O7" s="141" t="s">
        <v>126</v>
      </c>
      <c r="P7" s="200"/>
    </row>
    <row r="8" spans="1:17" ht="11.25" customHeight="1" x14ac:dyDescent="0.2">
      <c r="A8" s="142" t="s">
        <v>34</v>
      </c>
      <c r="B8" s="25"/>
      <c r="C8" s="143"/>
      <c r="D8" s="25"/>
      <c r="E8" s="149"/>
      <c r="F8" s="25"/>
      <c r="G8" s="149"/>
      <c r="H8" s="149"/>
      <c r="I8" s="148"/>
      <c r="J8" s="25"/>
      <c r="K8" s="20"/>
      <c r="L8" s="20"/>
      <c r="M8" s="181"/>
      <c r="N8" s="25"/>
      <c r="O8" s="24"/>
    </row>
    <row r="9" spans="1:17" ht="11.25" customHeight="1" x14ac:dyDescent="0.2">
      <c r="A9" s="144" t="s">
        <v>4</v>
      </c>
      <c r="B9" s="84"/>
      <c r="C9" s="86">
        <v>5400</v>
      </c>
      <c r="D9" s="84"/>
      <c r="E9" s="150">
        <v>27750</v>
      </c>
      <c r="F9" s="84"/>
      <c r="G9" s="150">
        <f t="shared" ref="G9:G14" si="0">C9+E9</f>
        <v>33150</v>
      </c>
      <c r="H9" s="84"/>
      <c r="I9" s="151">
        <v>120350</v>
      </c>
      <c r="J9" s="84"/>
      <c r="K9" s="86">
        <v>1350</v>
      </c>
      <c r="L9" s="86"/>
      <c r="M9" s="209" t="s">
        <v>9</v>
      </c>
      <c r="N9" s="84"/>
      <c r="O9" s="152">
        <f t="shared" ref="O9:O15" si="1">G9+I9+K9</f>
        <v>154850</v>
      </c>
    </row>
    <row r="10" spans="1:17" ht="11.25" customHeight="1" x14ac:dyDescent="0.2">
      <c r="A10" s="126" t="s">
        <v>5</v>
      </c>
      <c r="B10" s="145"/>
      <c r="C10" s="146">
        <v>4825</v>
      </c>
      <c r="D10" s="105"/>
      <c r="E10" s="151">
        <v>23500</v>
      </c>
      <c r="F10" s="105"/>
      <c r="G10" s="151">
        <f t="shared" si="0"/>
        <v>28325</v>
      </c>
      <c r="H10" s="105"/>
      <c r="I10" s="151">
        <v>115050</v>
      </c>
      <c r="J10" s="105"/>
      <c r="K10" s="85">
        <v>525</v>
      </c>
      <c r="L10" s="85"/>
      <c r="M10" s="209" t="s">
        <v>9</v>
      </c>
      <c r="N10" s="105"/>
      <c r="O10" s="147">
        <f t="shared" si="1"/>
        <v>143900</v>
      </c>
    </row>
    <row r="11" spans="1:17" ht="11.25" customHeight="1" x14ac:dyDescent="0.2">
      <c r="A11" s="126" t="s">
        <v>23</v>
      </c>
      <c r="B11" s="145"/>
      <c r="C11" s="146">
        <v>4425</v>
      </c>
      <c r="D11" s="105"/>
      <c r="E11" s="151">
        <v>20925</v>
      </c>
      <c r="F11" s="105"/>
      <c r="G11" s="151">
        <f t="shared" si="0"/>
        <v>25350</v>
      </c>
      <c r="H11" s="105"/>
      <c r="I11" s="151">
        <v>114100</v>
      </c>
      <c r="J11" s="105"/>
      <c r="K11" s="85">
        <v>500</v>
      </c>
      <c r="L11" s="85"/>
      <c r="M11" s="209" t="s">
        <v>9</v>
      </c>
      <c r="N11" s="105"/>
      <c r="O11" s="147">
        <f t="shared" si="1"/>
        <v>139950</v>
      </c>
    </row>
    <row r="12" spans="1:17" ht="11.25" customHeight="1" x14ac:dyDescent="0.2">
      <c r="A12" s="126" t="s">
        <v>24</v>
      </c>
      <c r="B12" s="145"/>
      <c r="C12" s="146">
        <v>3700</v>
      </c>
      <c r="D12" s="105"/>
      <c r="E12" s="151">
        <v>15900</v>
      </c>
      <c r="F12" s="105"/>
      <c r="G12" s="151">
        <f t="shared" si="0"/>
        <v>19600</v>
      </c>
      <c r="H12" s="105"/>
      <c r="I12" s="151">
        <v>75375</v>
      </c>
      <c r="J12" s="105"/>
      <c r="K12" s="85">
        <v>375</v>
      </c>
      <c r="L12" s="85"/>
      <c r="M12" s="209" t="s">
        <v>9</v>
      </c>
      <c r="N12" s="105"/>
      <c r="O12" s="147">
        <f t="shared" si="1"/>
        <v>95350</v>
      </c>
    </row>
    <row r="13" spans="1:17" ht="11.25" customHeight="1" x14ac:dyDescent="0.2">
      <c r="A13" s="144" t="s">
        <v>25</v>
      </c>
      <c r="B13" s="167"/>
      <c r="C13" s="146">
        <v>1800</v>
      </c>
      <c r="D13" s="167"/>
      <c r="E13" s="151">
        <v>8875</v>
      </c>
      <c r="F13" s="167"/>
      <c r="G13" s="169">
        <f t="shared" si="0"/>
        <v>10675</v>
      </c>
      <c r="H13" s="167"/>
      <c r="I13" s="151">
        <v>72875</v>
      </c>
      <c r="J13" s="167"/>
      <c r="K13" s="85">
        <v>25</v>
      </c>
      <c r="L13" s="85"/>
      <c r="M13" s="209" t="s">
        <v>9</v>
      </c>
      <c r="N13" s="167"/>
      <c r="O13" s="169">
        <f t="shared" si="1"/>
        <v>83575</v>
      </c>
    </row>
    <row r="14" spans="1:17" ht="11.25" customHeight="1" x14ac:dyDescent="0.2">
      <c r="A14" s="144" t="s">
        <v>26</v>
      </c>
      <c r="B14" s="174"/>
      <c r="C14" s="148">
        <v>1650</v>
      </c>
      <c r="D14" s="174"/>
      <c r="E14" s="41">
        <v>6075</v>
      </c>
      <c r="F14" s="174"/>
      <c r="G14" s="175">
        <f t="shared" si="0"/>
        <v>7725</v>
      </c>
      <c r="H14" s="174"/>
      <c r="I14" s="41">
        <v>75050</v>
      </c>
      <c r="J14" s="174"/>
      <c r="K14" s="176">
        <v>25</v>
      </c>
      <c r="L14" s="176"/>
      <c r="M14" s="211" t="s">
        <v>9</v>
      </c>
      <c r="N14" s="174"/>
      <c r="O14" s="175">
        <f t="shared" si="1"/>
        <v>82800</v>
      </c>
      <c r="Q14" s="177"/>
    </row>
    <row r="15" spans="1:17" ht="11.25" customHeight="1" x14ac:dyDescent="0.2">
      <c r="A15" s="144" t="s">
        <v>27</v>
      </c>
      <c r="B15" s="144"/>
      <c r="C15" s="146">
        <v>1300</v>
      </c>
      <c r="D15" s="167"/>
      <c r="E15" s="146">
        <v>3950</v>
      </c>
      <c r="F15" s="167"/>
      <c r="G15" s="169">
        <f t="shared" ref="G15:G17" si="2">C15+E15</f>
        <v>5250</v>
      </c>
      <c r="H15" s="167"/>
      <c r="I15" s="146">
        <v>64450</v>
      </c>
      <c r="J15" s="167"/>
      <c r="K15" s="147">
        <v>25</v>
      </c>
      <c r="L15" s="147"/>
      <c r="M15" s="210" t="s">
        <v>9</v>
      </c>
      <c r="N15" s="167"/>
      <c r="O15" s="169">
        <f t="shared" si="1"/>
        <v>69725</v>
      </c>
    </row>
    <row r="16" spans="1:17" ht="11.25" customHeight="1" x14ac:dyDescent="0.2">
      <c r="A16" s="182" t="s">
        <v>28</v>
      </c>
      <c r="B16" s="182"/>
      <c r="C16" s="146">
        <v>1000</v>
      </c>
      <c r="D16" s="212"/>
      <c r="E16" s="146">
        <v>2150</v>
      </c>
      <c r="F16" s="212"/>
      <c r="G16" s="210">
        <f t="shared" si="2"/>
        <v>3150</v>
      </c>
      <c r="H16" s="167"/>
      <c r="I16" s="146">
        <v>72025</v>
      </c>
      <c r="J16" s="167"/>
      <c r="K16" s="213">
        <v>25</v>
      </c>
      <c r="L16" s="213"/>
      <c r="M16" s="213">
        <v>1950</v>
      </c>
      <c r="N16" s="167"/>
      <c r="O16" s="210">
        <f>G16+I16+K16+M16</f>
        <v>77150</v>
      </c>
      <c r="P16" s="225"/>
    </row>
    <row r="17" spans="1:16" ht="11.25" customHeight="1" x14ac:dyDescent="0.2">
      <c r="A17" s="144" t="s">
        <v>29</v>
      </c>
      <c r="B17" s="182"/>
      <c r="C17" s="146">
        <v>975</v>
      </c>
      <c r="D17" s="212"/>
      <c r="E17" s="146">
        <v>750</v>
      </c>
      <c r="F17" s="212"/>
      <c r="G17" s="210">
        <f t="shared" si="2"/>
        <v>1725</v>
      </c>
      <c r="H17" s="167"/>
      <c r="I17" s="146">
        <v>49925</v>
      </c>
      <c r="J17" s="167"/>
      <c r="K17" s="213">
        <v>25</v>
      </c>
      <c r="L17" s="213"/>
      <c r="M17" s="213">
        <v>1950</v>
      </c>
      <c r="N17" s="167"/>
      <c r="O17" s="210">
        <f t="shared" ref="O17:O20" si="3">G17+I17+K17+M17</f>
        <v>53625</v>
      </c>
      <c r="P17" s="113"/>
    </row>
    <row r="18" spans="1:16" ht="11.25" customHeight="1" x14ac:dyDescent="0.2">
      <c r="A18" s="144" t="s">
        <v>127</v>
      </c>
      <c r="B18" s="182"/>
      <c r="C18" s="146">
        <v>650</v>
      </c>
      <c r="D18" s="212"/>
      <c r="E18" s="209" t="s">
        <v>9</v>
      </c>
      <c r="F18" s="212"/>
      <c r="G18" s="146">
        <v>650</v>
      </c>
      <c r="H18" s="167"/>
      <c r="I18" s="146">
        <v>42450</v>
      </c>
      <c r="J18" s="167"/>
      <c r="K18" s="213">
        <v>25</v>
      </c>
      <c r="L18" s="213"/>
      <c r="M18" s="213">
        <v>1700</v>
      </c>
      <c r="N18" s="167"/>
      <c r="O18" s="210">
        <f t="shared" si="3"/>
        <v>44825</v>
      </c>
      <c r="P18" s="113"/>
    </row>
    <row r="19" spans="1:16" ht="11.25" customHeight="1" x14ac:dyDescent="0.2">
      <c r="A19" s="144" t="s">
        <v>31</v>
      </c>
      <c r="B19" s="182"/>
      <c r="C19" s="146">
        <v>350</v>
      </c>
      <c r="D19" s="212"/>
      <c r="E19" s="209" t="s">
        <v>9</v>
      </c>
      <c r="F19" s="212"/>
      <c r="G19" s="146">
        <v>350</v>
      </c>
      <c r="H19" s="167"/>
      <c r="I19" s="146">
        <v>39550</v>
      </c>
      <c r="J19" s="167"/>
      <c r="K19" s="213">
        <v>25</v>
      </c>
      <c r="L19" s="213"/>
      <c r="M19" s="213">
        <v>1300</v>
      </c>
      <c r="N19" s="167"/>
      <c r="O19" s="210">
        <f t="shared" si="3"/>
        <v>41225</v>
      </c>
      <c r="P19" s="113"/>
    </row>
    <row r="20" spans="1:16" ht="11.25" customHeight="1" x14ac:dyDescent="0.2">
      <c r="A20" s="144" t="s">
        <v>32</v>
      </c>
      <c r="B20" s="182"/>
      <c r="C20" s="146">
        <v>25</v>
      </c>
      <c r="D20" s="212"/>
      <c r="E20" s="209" t="s">
        <v>9</v>
      </c>
      <c r="F20" s="212"/>
      <c r="G20" s="146">
        <v>25</v>
      </c>
      <c r="H20" s="167"/>
      <c r="I20" s="146">
        <v>29425</v>
      </c>
      <c r="J20" s="167"/>
      <c r="K20" s="213">
        <v>25</v>
      </c>
      <c r="L20" s="213"/>
      <c r="M20" s="213">
        <v>1000</v>
      </c>
      <c r="N20" s="167"/>
      <c r="O20" s="210">
        <f t="shared" si="3"/>
        <v>30475</v>
      </c>
      <c r="P20" s="113"/>
    </row>
    <row r="21" spans="1:16" ht="11.25" customHeight="1" x14ac:dyDescent="0.2">
      <c r="A21" s="69" t="s">
        <v>146</v>
      </c>
      <c r="B21" s="182"/>
      <c r="C21" s="209" t="s">
        <v>9</v>
      </c>
      <c r="D21" s="212"/>
      <c r="E21" s="209" t="s">
        <v>9</v>
      </c>
      <c r="F21" s="212"/>
      <c r="G21" s="209" t="s">
        <v>9</v>
      </c>
      <c r="H21" s="167"/>
      <c r="I21" s="146">
        <v>15475</v>
      </c>
      <c r="J21" s="167"/>
      <c r="K21" s="209" t="s">
        <v>9</v>
      </c>
      <c r="L21" s="213"/>
      <c r="M21" s="213">
        <v>1000</v>
      </c>
      <c r="N21" s="167"/>
      <c r="O21" s="210">
        <f>I21+M21</f>
        <v>16475</v>
      </c>
      <c r="P21" s="113"/>
    </row>
    <row r="22" spans="1:16" customFormat="1" ht="11.25" customHeight="1" x14ac:dyDescent="0.2">
      <c r="A22" s="370" t="s">
        <v>129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</row>
    <row r="23" spans="1:16" ht="11.25" customHeight="1" x14ac:dyDescent="0.2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</row>
    <row r="24" spans="1:16" s="153" customFormat="1" ht="12.6" customHeight="1" x14ac:dyDescent="0.2">
      <c r="A24" s="364" t="s">
        <v>128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16" ht="11.25" customHeight="1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</row>
  </sheetData>
  <mergeCells count="9">
    <mergeCell ref="A24:O24"/>
    <mergeCell ref="A1:O1"/>
    <mergeCell ref="A2:O2"/>
    <mergeCell ref="A3:O3"/>
    <mergeCell ref="A4:O4"/>
    <mergeCell ref="A5:O5"/>
    <mergeCell ref="C6:G6"/>
    <mergeCell ref="A22:O22"/>
    <mergeCell ref="A23:O23"/>
  </mergeCells>
  <printOptions horizontalCentered="1"/>
  <pageMargins left="0.5" right="0.5" top="0.5" bottom="0.75" header="0" footer="0"/>
  <pageSetup orientation="portrait" r:id="rId1"/>
  <ignoredErrors>
    <ignoredError sqref="O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5A14-D053-4EEB-81E0-74F1ABA2E3BA}">
  <dimension ref="A1:G34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46.83203125" style="232" customWidth="1"/>
    <col min="2" max="2" width="1.6640625" style="232" customWidth="1"/>
    <col min="3" max="3" width="10.6640625" style="232" customWidth="1"/>
    <col min="4" max="4" width="1.6640625" style="232" customWidth="1"/>
    <col min="5" max="5" width="9.6640625" style="232" customWidth="1"/>
    <col min="6" max="6" width="1.6640625" style="232" customWidth="1"/>
    <col min="7" max="7" width="8.6640625" style="232" customWidth="1"/>
    <col min="8" max="16384" width="9.33203125" style="178"/>
  </cols>
  <sheetData>
    <row r="1" spans="1:7" ht="11.25" customHeight="1" x14ac:dyDescent="0.2">
      <c r="A1" s="322" t="s">
        <v>0</v>
      </c>
      <c r="B1" s="322"/>
      <c r="C1" s="322"/>
      <c r="D1" s="322"/>
      <c r="E1" s="322"/>
      <c r="F1" s="322"/>
      <c r="G1" s="322"/>
    </row>
    <row r="2" spans="1:7" ht="11.25" customHeight="1" x14ac:dyDescent="0.2">
      <c r="A2" s="322" t="s">
        <v>134</v>
      </c>
      <c r="B2" s="322"/>
      <c r="C2" s="322"/>
      <c r="D2" s="322"/>
      <c r="E2" s="322"/>
      <c r="F2" s="322"/>
      <c r="G2" s="322"/>
    </row>
    <row r="3" spans="1:7" ht="11.25" customHeight="1" x14ac:dyDescent="0.2">
      <c r="A3" s="322"/>
      <c r="B3" s="322"/>
      <c r="C3" s="322"/>
      <c r="D3" s="322"/>
      <c r="E3" s="322"/>
      <c r="F3" s="322"/>
      <c r="G3" s="322"/>
    </row>
    <row r="4" spans="1:7" ht="11.25" customHeight="1" x14ac:dyDescent="0.2">
      <c r="A4" s="322" t="s">
        <v>1</v>
      </c>
      <c r="B4" s="322"/>
      <c r="C4" s="322"/>
      <c r="D4" s="322"/>
      <c r="E4" s="322"/>
      <c r="F4" s="322"/>
      <c r="G4" s="322"/>
    </row>
    <row r="5" spans="1:7" ht="11.25" customHeight="1" x14ac:dyDescent="0.2">
      <c r="A5" s="323"/>
      <c r="B5" s="323"/>
      <c r="C5" s="322"/>
      <c r="D5" s="323"/>
      <c r="E5" s="323"/>
      <c r="F5" s="323"/>
      <c r="G5" s="323"/>
    </row>
    <row r="6" spans="1:7" ht="11.25" customHeight="1" x14ac:dyDescent="0.2">
      <c r="A6" s="257"/>
      <c r="B6" s="257"/>
      <c r="C6" s="317" t="s">
        <v>2</v>
      </c>
      <c r="D6" s="317"/>
      <c r="E6" s="317"/>
      <c r="F6" s="276"/>
      <c r="G6" s="207"/>
    </row>
    <row r="7" spans="1:7" ht="11.25" customHeight="1" x14ac:dyDescent="0.2">
      <c r="B7" s="33"/>
      <c r="C7" s="234" t="s">
        <v>3</v>
      </c>
      <c r="D7" s="234"/>
      <c r="E7" s="234"/>
      <c r="F7" s="234"/>
      <c r="G7" s="234" t="s">
        <v>136</v>
      </c>
    </row>
    <row r="8" spans="1:7" ht="11.25" customHeight="1" x14ac:dyDescent="0.2">
      <c r="A8" s="256"/>
      <c r="B8" s="258"/>
      <c r="C8" s="259" t="s">
        <v>149</v>
      </c>
      <c r="D8" s="259"/>
      <c r="E8" s="259" t="s">
        <v>32</v>
      </c>
      <c r="F8" s="259"/>
      <c r="G8" s="259" t="s">
        <v>4</v>
      </c>
    </row>
    <row r="9" spans="1:7" ht="11.25" customHeight="1" x14ac:dyDescent="0.2">
      <c r="A9" s="253" t="s">
        <v>6</v>
      </c>
      <c r="E9" s="229"/>
      <c r="G9" s="229"/>
    </row>
    <row r="10" spans="1:7" ht="11.25" customHeight="1" x14ac:dyDescent="0.2">
      <c r="A10" s="201" t="s">
        <v>144</v>
      </c>
      <c r="C10" s="160">
        <v>761000</v>
      </c>
      <c r="D10" s="162"/>
      <c r="E10" s="160">
        <v>64900</v>
      </c>
      <c r="F10" s="163"/>
      <c r="G10" s="160">
        <v>67700</v>
      </c>
    </row>
    <row r="11" spans="1:7" ht="11.25" customHeight="1" x14ac:dyDescent="0.2">
      <c r="A11" s="201" t="s">
        <v>145</v>
      </c>
      <c r="B11" s="229"/>
      <c r="C11" s="160">
        <v>744000</v>
      </c>
      <c r="D11" s="162"/>
      <c r="E11" s="160">
        <v>63500</v>
      </c>
      <c r="F11" s="163"/>
      <c r="G11" s="160">
        <v>66200</v>
      </c>
    </row>
    <row r="12" spans="1:7" ht="11.25" customHeight="1" x14ac:dyDescent="0.2">
      <c r="A12" s="201" t="s">
        <v>150</v>
      </c>
      <c r="B12" s="260"/>
      <c r="C12" s="146">
        <v>220000</v>
      </c>
      <c r="D12" s="261"/>
      <c r="E12" s="213">
        <v>18000</v>
      </c>
      <c r="F12" s="261"/>
      <c r="G12" s="213">
        <v>18000</v>
      </c>
    </row>
    <row r="13" spans="1:7" ht="11.25" customHeight="1" x14ac:dyDescent="0.2">
      <c r="A13" s="262" t="s">
        <v>151</v>
      </c>
      <c r="B13" s="260"/>
      <c r="C13" s="213">
        <v>973000</v>
      </c>
      <c r="D13" s="192"/>
      <c r="E13" s="213">
        <v>123000</v>
      </c>
      <c r="F13" s="254"/>
      <c r="G13" s="213">
        <v>117000</v>
      </c>
    </row>
    <row r="14" spans="1:7" ht="11.25" customHeight="1" x14ac:dyDescent="0.2">
      <c r="A14" s="253" t="s">
        <v>7</v>
      </c>
      <c r="C14" s="158"/>
      <c r="D14" s="263"/>
      <c r="E14" s="181"/>
      <c r="F14" s="181"/>
      <c r="G14" s="181"/>
    </row>
    <row r="15" spans="1:7" ht="11.25" customHeight="1" x14ac:dyDescent="0.2">
      <c r="A15" s="201" t="s">
        <v>8</v>
      </c>
      <c r="B15" s="256"/>
      <c r="C15" s="160">
        <v>4870</v>
      </c>
      <c r="D15" s="161"/>
      <c r="E15" s="160">
        <v>39</v>
      </c>
      <c r="F15" s="163"/>
      <c r="G15" s="160">
        <v>9950</v>
      </c>
    </row>
    <row r="16" spans="1:7" ht="11.25" customHeight="1" x14ac:dyDescent="0.2">
      <c r="A16" s="201" t="s">
        <v>10</v>
      </c>
      <c r="B16" s="256"/>
      <c r="C16" s="160">
        <v>762000</v>
      </c>
      <c r="D16" s="161"/>
      <c r="E16" s="160">
        <v>106000</v>
      </c>
      <c r="F16" s="163"/>
      <c r="G16" s="160">
        <v>99500</v>
      </c>
    </row>
    <row r="17" spans="1:7" ht="11.25" customHeight="1" x14ac:dyDescent="0.2">
      <c r="A17" s="262" t="s">
        <v>11</v>
      </c>
      <c r="B17" s="229"/>
      <c r="C17" s="158"/>
      <c r="D17" s="264"/>
      <c r="E17" s="181"/>
      <c r="F17" s="156"/>
      <c r="G17" s="181"/>
    </row>
    <row r="18" spans="1:7" ht="11.25" customHeight="1" x14ac:dyDescent="0.2">
      <c r="A18" s="201" t="s">
        <v>8</v>
      </c>
      <c r="C18" s="160">
        <v>644000</v>
      </c>
      <c r="D18" s="162"/>
      <c r="E18" s="160">
        <v>11300</v>
      </c>
      <c r="F18" s="163"/>
      <c r="G18" s="160">
        <v>6040</v>
      </c>
    </row>
    <row r="19" spans="1:7" ht="11.25" customHeight="1" x14ac:dyDescent="0.2">
      <c r="A19" s="201" t="s">
        <v>10</v>
      </c>
      <c r="B19" s="260"/>
      <c r="C19" s="185">
        <v>8630</v>
      </c>
      <c r="D19" s="155"/>
      <c r="E19" s="185">
        <v>585</v>
      </c>
      <c r="F19" s="163"/>
      <c r="G19" s="185">
        <v>298</v>
      </c>
    </row>
    <row r="20" spans="1:7" ht="11.25" customHeight="1" x14ac:dyDescent="0.2">
      <c r="A20" s="262" t="s">
        <v>152</v>
      </c>
      <c r="C20" s="265"/>
      <c r="D20" s="233"/>
      <c r="E20" s="171"/>
      <c r="F20" s="178"/>
      <c r="G20" s="266"/>
    </row>
    <row r="21" spans="1:7" ht="11.25" customHeight="1" x14ac:dyDescent="0.2">
      <c r="A21" s="267" t="s">
        <v>12</v>
      </c>
      <c r="C21" s="265">
        <v>3484.42</v>
      </c>
      <c r="D21" s="233"/>
      <c r="E21" s="171">
        <v>3127.5</v>
      </c>
      <c r="F21" s="178"/>
      <c r="G21" s="266">
        <v>3288.55</v>
      </c>
    </row>
    <row r="22" spans="1:7" ht="11.25" customHeight="1" x14ac:dyDescent="0.2">
      <c r="A22" s="268" t="s">
        <v>13</v>
      </c>
      <c r="B22" s="256"/>
      <c r="C22" s="255"/>
      <c r="D22" s="269"/>
      <c r="E22" s="256"/>
      <c r="F22" s="171"/>
      <c r="G22" s="256"/>
    </row>
    <row r="23" spans="1:7" ht="11.25" customHeight="1" x14ac:dyDescent="0.2">
      <c r="A23" s="270" t="s">
        <v>153</v>
      </c>
      <c r="B23" s="229"/>
      <c r="C23" s="178">
        <v>190.19</v>
      </c>
      <c r="D23" s="271"/>
      <c r="E23" s="171">
        <v>178.75</v>
      </c>
      <c r="F23" s="158"/>
      <c r="G23" s="272">
        <v>186.2</v>
      </c>
    </row>
    <row r="24" spans="1:7" ht="11.25" customHeight="1" x14ac:dyDescent="0.2">
      <c r="A24" s="273" t="s">
        <v>14</v>
      </c>
      <c r="B24" s="256"/>
      <c r="C24" s="255"/>
      <c r="D24" s="269"/>
      <c r="E24" s="256"/>
      <c r="F24" s="269"/>
      <c r="G24" s="256"/>
    </row>
    <row r="25" spans="1:7" ht="11.25" customHeight="1" x14ac:dyDescent="0.2">
      <c r="A25" s="321" t="s">
        <v>159</v>
      </c>
      <c r="B25" s="321"/>
      <c r="C25" s="321"/>
      <c r="D25" s="321"/>
      <c r="E25" s="321"/>
      <c r="F25" s="321"/>
      <c r="G25" s="321"/>
    </row>
    <row r="26" spans="1:7" ht="10.5" customHeight="1" x14ac:dyDescent="0.2">
      <c r="A26" s="318" t="s">
        <v>154</v>
      </c>
      <c r="B26" s="318"/>
      <c r="C26" s="318"/>
      <c r="D26" s="318"/>
      <c r="E26" s="318"/>
      <c r="F26" s="318"/>
      <c r="G26" s="318"/>
    </row>
    <row r="27" spans="1:7" s="274" customFormat="1" ht="11.25" customHeight="1" x14ac:dyDescent="0.2">
      <c r="A27" s="319" t="s">
        <v>143</v>
      </c>
      <c r="B27" s="319"/>
      <c r="C27" s="319"/>
      <c r="D27" s="319"/>
      <c r="E27" s="319"/>
      <c r="F27" s="319"/>
      <c r="G27" s="319"/>
    </row>
    <row r="28" spans="1:7" s="274" customFormat="1" ht="22.5" customHeight="1" x14ac:dyDescent="0.2">
      <c r="A28" s="320" t="s">
        <v>155</v>
      </c>
      <c r="B28" s="320"/>
      <c r="C28" s="320"/>
      <c r="D28" s="320"/>
      <c r="E28" s="320"/>
      <c r="F28" s="320"/>
      <c r="G28" s="320"/>
    </row>
    <row r="29" spans="1:7" s="274" customFormat="1" ht="22.5" customHeight="1" x14ac:dyDescent="0.2">
      <c r="A29" s="320" t="s">
        <v>156</v>
      </c>
      <c r="B29" s="320"/>
      <c r="C29" s="320"/>
      <c r="D29" s="320"/>
      <c r="E29" s="320"/>
      <c r="F29" s="320"/>
      <c r="G29" s="320"/>
    </row>
    <row r="30" spans="1:7" ht="11.25" customHeight="1" x14ac:dyDescent="0.2">
      <c r="A30" s="319" t="s">
        <v>147</v>
      </c>
      <c r="B30" s="319"/>
      <c r="C30" s="319"/>
      <c r="D30" s="319"/>
      <c r="E30" s="319"/>
      <c r="F30" s="319"/>
      <c r="G30" s="319"/>
    </row>
    <row r="31" spans="1:7" ht="11.25" customHeight="1" x14ac:dyDescent="0.2">
      <c r="A31" s="316" t="s">
        <v>148</v>
      </c>
      <c r="B31" s="316"/>
      <c r="C31" s="316"/>
      <c r="D31" s="316"/>
      <c r="E31" s="316"/>
      <c r="F31" s="316"/>
      <c r="G31" s="316"/>
    </row>
    <row r="32" spans="1:7" ht="11.25" customHeight="1" x14ac:dyDescent="0.2">
      <c r="G32" s="275"/>
    </row>
    <row r="34" spans="3:5" ht="11.25" customHeight="1" x14ac:dyDescent="0.2">
      <c r="C34" s="275"/>
      <c r="E34" s="275"/>
    </row>
  </sheetData>
  <mergeCells count="13">
    <mergeCell ref="A1:G1"/>
    <mergeCell ref="A2:G2"/>
    <mergeCell ref="A3:G3"/>
    <mergeCell ref="A4:G4"/>
    <mergeCell ref="A5:G5"/>
    <mergeCell ref="A31:G31"/>
    <mergeCell ref="C6:E6"/>
    <mergeCell ref="A26:G26"/>
    <mergeCell ref="A27:G27"/>
    <mergeCell ref="A28:G28"/>
    <mergeCell ref="A29:G29"/>
    <mergeCell ref="A30:G30"/>
    <mergeCell ref="A25:G25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3B1-3C35-4D24-BDE7-1879153036CE}">
  <dimension ref="A1:G33"/>
  <sheetViews>
    <sheetView zoomScaleNormal="100" zoomScaleSheetLayoutView="90" workbookViewId="0">
      <selection sqref="A1:G1"/>
    </sheetView>
  </sheetViews>
  <sheetFormatPr defaultColWidth="9.33203125" defaultRowHeight="11.25" customHeight="1" x14ac:dyDescent="0.2"/>
  <cols>
    <col min="1" max="1" width="38.6640625" style="27" customWidth="1"/>
    <col min="2" max="2" width="1.83203125" style="27" customWidth="1"/>
    <col min="3" max="3" width="10.1640625" style="27" bestFit="1" customWidth="1"/>
    <col min="4" max="4" width="1.83203125" style="27" customWidth="1"/>
    <col min="5" max="5" width="10.33203125" style="27" bestFit="1" customWidth="1"/>
    <col min="6" max="6" width="1.83203125" style="27" customWidth="1"/>
    <col min="7" max="7" width="8.6640625" style="232" bestFit="1" customWidth="1"/>
  </cols>
  <sheetData>
    <row r="1" spans="1:7" ht="11.25" customHeight="1" x14ac:dyDescent="0.2">
      <c r="A1" s="329" t="s">
        <v>15</v>
      </c>
      <c r="B1" s="329"/>
      <c r="C1" s="329"/>
      <c r="D1" s="329"/>
      <c r="E1" s="329"/>
      <c r="F1" s="329"/>
      <c r="G1" s="329"/>
    </row>
    <row r="2" spans="1:7" ht="11.25" customHeight="1" x14ac:dyDescent="0.2">
      <c r="A2" s="329" t="s">
        <v>16</v>
      </c>
      <c r="B2" s="329"/>
      <c r="C2" s="329"/>
      <c r="D2" s="329"/>
      <c r="E2" s="329"/>
      <c r="F2" s="329"/>
      <c r="G2" s="329"/>
    </row>
    <row r="3" spans="1:7" ht="11.25" customHeight="1" x14ac:dyDescent="0.2">
      <c r="A3" s="329" t="s">
        <v>17</v>
      </c>
      <c r="B3" s="329"/>
      <c r="C3" s="329"/>
      <c r="D3" s="329"/>
      <c r="E3" s="329"/>
      <c r="F3" s="329"/>
      <c r="G3" s="329"/>
    </row>
    <row r="4" spans="1:7" ht="11.25" customHeight="1" x14ac:dyDescent="0.2">
      <c r="A4" s="329"/>
      <c r="B4" s="329"/>
      <c r="C4" s="329"/>
      <c r="D4" s="329"/>
      <c r="E4" s="329"/>
      <c r="F4" s="329"/>
      <c r="G4" s="329"/>
    </row>
    <row r="5" spans="1:7" ht="11.25" customHeight="1" x14ac:dyDescent="0.2">
      <c r="A5" s="329" t="s">
        <v>18</v>
      </c>
      <c r="B5" s="329"/>
      <c r="C5" s="329"/>
      <c r="D5" s="329"/>
      <c r="E5" s="329"/>
      <c r="F5" s="329"/>
      <c r="G5" s="329"/>
    </row>
    <row r="6" spans="1:7" ht="11.25" customHeight="1" x14ac:dyDescent="0.2">
      <c r="A6" s="328"/>
      <c r="B6" s="328"/>
      <c r="C6" s="328"/>
      <c r="D6" s="328"/>
      <c r="E6" s="328"/>
      <c r="F6" s="328"/>
      <c r="G6" s="328"/>
    </row>
    <row r="7" spans="1:7" ht="11.25" customHeight="1" x14ac:dyDescent="0.2">
      <c r="A7" s="214"/>
      <c r="B7" s="214"/>
      <c r="C7" s="324" t="s">
        <v>19</v>
      </c>
      <c r="D7" s="325"/>
      <c r="E7" s="325"/>
      <c r="F7" s="215"/>
      <c r="G7" s="207"/>
    </row>
    <row r="8" spans="1:7" ht="11.25" customHeight="1" x14ac:dyDescent="0.2">
      <c r="A8" s="237" t="s">
        <v>20</v>
      </c>
      <c r="B8" s="68"/>
      <c r="C8" s="237" t="s">
        <v>21</v>
      </c>
      <c r="D8" s="237"/>
      <c r="E8" s="237" t="s">
        <v>22</v>
      </c>
      <c r="F8" s="238"/>
      <c r="G8" s="259" t="s">
        <v>157</v>
      </c>
    </row>
    <row r="9" spans="1:7" ht="11.25" customHeight="1" x14ac:dyDescent="0.2">
      <c r="A9" s="277" t="s">
        <v>34</v>
      </c>
      <c r="B9" s="30"/>
      <c r="C9"/>
      <c r="D9"/>
      <c r="E9"/>
      <c r="F9"/>
      <c r="G9" s="178"/>
    </row>
    <row r="10" spans="1:7" ht="11.25" customHeight="1" x14ac:dyDescent="0.2">
      <c r="A10" s="278" t="s">
        <v>4</v>
      </c>
      <c r="B10" s="30"/>
      <c r="C10" s="16">
        <v>50700</v>
      </c>
      <c r="D10" s="17"/>
      <c r="E10" s="16">
        <v>49500</v>
      </c>
      <c r="F10" s="17"/>
      <c r="G10" s="156">
        <v>18000</v>
      </c>
    </row>
    <row r="11" spans="1:7" ht="11.25" customHeight="1" x14ac:dyDescent="0.2">
      <c r="A11" s="278" t="s">
        <v>5</v>
      </c>
      <c r="B11" s="30"/>
      <c r="C11" s="16">
        <v>61700</v>
      </c>
      <c r="D11" s="17"/>
      <c r="E11" s="16">
        <v>60400</v>
      </c>
      <c r="F11" s="17"/>
      <c r="G11" s="156">
        <v>18000</v>
      </c>
    </row>
    <row r="12" spans="1:7" ht="11.25" customHeight="1" x14ac:dyDescent="0.2">
      <c r="A12" s="278" t="s">
        <v>23</v>
      </c>
      <c r="B12" s="30"/>
      <c r="C12" s="16">
        <v>71200</v>
      </c>
      <c r="D12" s="17"/>
      <c r="E12" s="16">
        <v>69700</v>
      </c>
      <c r="F12" s="17"/>
      <c r="G12" s="156">
        <v>18000</v>
      </c>
    </row>
    <row r="13" spans="1:7" ht="11.25" customHeight="1" x14ac:dyDescent="0.2">
      <c r="A13" s="278" t="s">
        <v>24</v>
      </c>
      <c r="B13" s="30"/>
      <c r="C13" s="216">
        <v>68200</v>
      </c>
      <c r="D13" s="17"/>
      <c r="E13" s="216">
        <v>66700</v>
      </c>
      <c r="F13" s="17"/>
      <c r="G13" s="156">
        <v>18000</v>
      </c>
    </row>
    <row r="14" spans="1:7" ht="11.25" customHeight="1" x14ac:dyDescent="0.2">
      <c r="A14" s="278" t="s">
        <v>25</v>
      </c>
      <c r="B14" s="30"/>
      <c r="C14" s="216">
        <v>65500</v>
      </c>
      <c r="D14" s="17"/>
      <c r="E14" s="216">
        <v>64100</v>
      </c>
      <c r="F14" s="17"/>
      <c r="G14" s="156">
        <v>18000</v>
      </c>
    </row>
    <row r="15" spans="1:7" ht="11.25" customHeight="1" x14ac:dyDescent="0.2">
      <c r="A15" s="278" t="s">
        <v>26</v>
      </c>
      <c r="B15" s="30"/>
      <c r="C15" s="16">
        <v>65900</v>
      </c>
      <c r="D15" s="235"/>
      <c r="E15" s="16">
        <v>64400</v>
      </c>
      <c r="F15" s="17"/>
      <c r="G15" s="156">
        <v>18000</v>
      </c>
    </row>
    <row r="16" spans="1:7" ht="11.25" customHeight="1" x14ac:dyDescent="0.2">
      <c r="A16" s="278" t="s">
        <v>27</v>
      </c>
      <c r="B16" s="30"/>
      <c r="C16" s="16">
        <v>71500</v>
      </c>
      <c r="D16" s="17"/>
      <c r="E16" s="16">
        <v>69900</v>
      </c>
      <c r="F16" s="17"/>
      <c r="G16" s="156">
        <v>18000</v>
      </c>
    </row>
    <row r="17" spans="1:7" ht="11.25" customHeight="1" x14ac:dyDescent="0.2">
      <c r="A17" s="279" t="s">
        <v>28</v>
      </c>
      <c r="B17" s="30"/>
      <c r="C17" s="216">
        <v>75400</v>
      </c>
      <c r="D17" s="17"/>
      <c r="E17" s="216">
        <v>73800</v>
      </c>
      <c r="F17" s="17"/>
      <c r="G17" s="156">
        <v>18000</v>
      </c>
    </row>
    <row r="18" spans="1:7" ht="11.25" customHeight="1" x14ac:dyDescent="0.2">
      <c r="A18" s="279" t="s">
        <v>29</v>
      </c>
      <c r="B18" s="30"/>
      <c r="C18" s="227">
        <v>64100</v>
      </c>
      <c r="D18" s="17"/>
      <c r="E18" s="227">
        <v>62700</v>
      </c>
      <c r="F18" s="17"/>
      <c r="G18" s="156">
        <v>18000</v>
      </c>
    </row>
    <row r="19" spans="1:7" ht="11.25" customHeight="1" x14ac:dyDescent="0.2">
      <c r="A19" s="279" t="s">
        <v>30</v>
      </c>
      <c r="B19" s="30"/>
      <c r="C19" s="227">
        <v>55300</v>
      </c>
      <c r="D19" s="228"/>
      <c r="E19" s="227">
        <v>54000</v>
      </c>
      <c r="F19" s="16"/>
      <c r="G19" s="156">
        <v>18000</v>
      </c>
    </row>
    <row r="20" spans="1:7" ht="11.25" customHeight="1" x14ac:dyDescent="0.2">
      <c r="A20" s="279" t="s">
        <v>31</v>
      </c>
      <c r="B20" s="30"/>
      <c r="C20" s="231">
        <v>46400</v>
      </c>
      <c r="D20" s="236"/>
      <c r="E20" s="231">
        <v>45400</v>
      </c>
      <c r="F20" s="17"/>
      <c r="G20" s="156">
        <v>18000</v>
      </c>
    </row>
    <row r="21" spans="1:7" ht="11.25" customHeight="1" x14ac:dyDescent="0.2">
      <c r="A21" s="279" t="s">
        <v>32</v>
      </c>
      <c r="B21" s="30"/>
      <c r="C21" s="227">
        <v>64900</v>
      </c>
      <c r="D21" s="228"/>
      <c r="E21" s="227">
        <v>63500</v>
      </c>
      <c r="F21" s="16"/>
      <c r="G21" s="156">
        <v>18000</v>
      </c>
    </row>
    <row r="22" spans="1:7" ht="11.25" customHeight="1" x14ac:dyDescent="0.2">
      <c r="A22" s="281" t="s">
        <v>33</v>
      </c>
      <c r="B22" s="35"/>
      <c r="C22" s="129">
        <v>761000</v>
      </c>
      <c r="D22" s="239"/>
      <c r="E22" s="239">
        <v>744000</v>
      </c>
      <c r="F22" s="239"/>
      <c r="G22" s="181">
        <v>220000</v>
      </c>
    </row>
    <row r="23" spans="1:7" ht="11.25" customHeight="1" x14ac:dyDescent="0.2">
      <c r="A23" s="280" t="s">
        <v>146</v>
      </c>
      <c r="B23" s="30"/>
      <c r="C23" s="160">
        <v>67700</v>
      </c>
      <c r="D23" s="108"/>
      <c r="E23" s="160">
        <v>66200</v>
      </c>
      <c r="F23" s="252"/>
      <c r="G23" s="185">
        <v>18000</v>
      </c>
    </row>
    <row r="24" spans="1:7" s="26" customFormat="1" ht="11.25" customHeight="1" x14ac:dyDescent="0.2">
      <c r="A24" s="326" t="s">
        <v>158</v>
      </c>
      <c r="B24" s="326"/>
      <c r="C24" s="326"/>
      <c r="D24" s="326"/>
      <c r="E24" s="326"/>
      <c r="F24" s="326"/>
      <c r="G24" s="326"/>
    </row>
    <row r="25" spans="1:7" s="26" customFormat="1" ht="11.25" customHeight="1" x14ac:dyDescent="0.2">
      <c r="A25" s="327" t="s">
        <v>35</v>
      </c>
      <c r="B25" s="327"/>
      <c r="C25" s="327"/>
      <c r="D25" s="327"/>
      <c r="E25" s="327"/>
      <c r="F25" s="327"/>
      <c r="G25" s="327"/>
    </row>
    <row r="26" spans="1:7" s="26" customFormat="1" ht="11.25" customHeight="1" x14ac:dyDescent="0.2">
      <c r="A26" s="327" t="s">
        <v>36</v>
      </c>
      <c r="B26" s="327"/>
      <c r="C26" s="327"/>
      <c r="D26" s="327"/>
      <c r="E26" s="327"/>
      <c r="F26" s="327"/>
      <c r="G26" s="327"/>
    </row>
    <row r="27" spans="1:7" ht="22.5" customHeight="1" x14ac:dyDescent="0.2">
      <c r="A27" s="320" t="s">
        <v>155</v>
      </c>
      <c r="B27" s="319"/>
      <c r="C27" s="319"/>
      <c r="D27" s="319"/>
      <c r="E27" s="319"/>
      <c r="F27" s="319"/>
      <c r="G27" s="319"/>
    </row>
    <row r="28" spans="1:7" ht="11.25" customHeight="1" x14ac:dyDescent="0.2">
      <c r="A28" s="28"/>
    </row>
    <row r="29" spans="1:7" ht="11.25" customHeight="1" x14ac:dyDescent="0.2">
      <c r="A29" s="28"/>
    </row>
    <row r="33" spans="1:1" ht="11.25" customHeight="1" x14ac:dyDescent="0.2">
      <c r="A33" s="32"/>
    </row>
  </sheetData>
  <mergeCells count="11">
    <mergeCell ref="A6:G6"/>
    <mergeCell ref="A1:G1"/>
    <mergeCell ref="A2:G2"/>
    <mergeCell ref="A3:G3"/>
    <mergeCell ref="A4:G4"/>
    <mergeCell ref="A5:G5"/>
    <mergeCell ref="C7:E7"/>
    <mergeCell ref="A24:G24"/>
    <mergeCell ref="A25:G25"/>
    <mergeCell ref="A26:G26"/>
    <mergeCell ref="A27:G27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3673-B1E7-428A-A9E2-F39A2A0B8C2F}">
  <dimension ref="A1:C24"/>
  <sheetViews>
    <sheetView zoomScaleNormal="100" workbookViewId="0">
      <selection sqref="A1:C1"/>
    </sheetView>
  </sheetViews>
  <sheetFormatPr defaultColWidth="12.5" defaultRowHeight="11.25" x14ac:dyDescent="0.2"/>
  <cols>
    <col min="1" max="1" width="28.83203125" style="51" customWidth="1"/>
    <col min="2" max="2" width="2.1640625" style="51" customWidth="1"/>
    <col min="3" max="3" width="15.33203125" style="51" customWidth="1"/>
    <col min="4" max="16384" width="12.5" style="14"/>
  </cols>
  <sheetData>
    <row r="1" spans="1:3" x14ac:dyDescent="0.2">
      <c r="A1" s="330" t="s">
        <v>37</v>
      </c>
      <c r="B1" s="330"/>
      <c r="C1" s="330"/>
    </row>
    <row r="2" spans="1:3" x14ac:dyDescent="0.2">
      <c r="A2" s="330" t="s">
        <v>38</v>
      </c>
      <c r="B2" s="330"/>
      <c r="C2" s="330"/>
    </row>
    <row r="3" spans="1:3" x14ac:dyDescent="0.2">
      <c r="A3" s="330" t="s">
        <v>39</v>
      </c>
      <c r="B3" s="330"/>
      <c r="C3" s="330"/>
    </row>
    <row r="4" spans="1:3" x14ac:dyDescent="0.2">
      <c r="A4" s="331"/>
      <c r="B4" s="331"/>
      <c r="C4" s="331"/>
    </row>
    <row r="5" spans="1:3" x14ac:dyDescent="0.2">
      <c r="A5" s="218"/>
      <c r="B5" s="45"/>
      <c r="C5" s="45" t="s">
        <v>40</v>
      </c>
    </row>
    <row r="6" spans="1:3" x14ac:dyDescent="0.2">
      <c r="A6" s="219" t="s">
        <v>20</v>
      </c>
      <c r="B6" s="220"/>
      <c r="C6" s="220" t="s">
        <v>41</v>
      </c>
    </row>
    <row r="7" spans="1:3" s="50" customFormat="1" x14ac:dyDescent="0.2">
      <c r="A7" s="221" t="s">
        <v>34</v>
      </c>
      <c r="B7" s="47"/>
      <c r="C7" s="48"/>
    </row>
    <row r="8" spans="1:3" s="50" customFormat="1" x14ac:dyDescent="0.2">
      <c r="A8" s="222" t="s">
        <v>4</v>
      </c>
      <c r="B8" s="47"/>
      <c r="C8" s="48">
        <v>1380000</v>
      </c>
    </row>
    <row r="9" spans="1:3" s="50" customFormat="1" x14ac:dyDescent="0.2">
      <c r="A9" s="222" t="s">
        <v>5</v>
      </c>
      <c r="B9" s="47"/>
      <c r="C9" s="48">
        <v>1320000</v>
      </c>
    </row>
    <row r="10" spans="1:3" s="50" customFormat="1" x14ac:dyDescent="0.2">
      <c r="A10" s="49" t="s">
        <v>23</v>
      </c>
      <c r="B10" s="47"/>
      <c r="C10" s="48">
        <v>1460000</v>
      </c>
    </row>
    <row r="11" spans="1:3" s="50" customFormat="1" x14ac:dyDescent="0.2">
      <c r="A11" s="49" t="s">
        <v>24</v>
      </c>
      <c r="B11" s="47"/>
      <c r="C11" s="48">
        <v>1460000</v>
      </c>
    </row>
    <row r="12" spans="1:3" s="50" customFormat="1" x14ac:dyDescent="0.2">
      <c r="A12" s="49" t="s">
        <v>25</v>
      </c>
      <c r="B12" s="47"/>
      <c r="C12" s="48">
        <v>1440000</v>
      </c>
    </row>
    <row r="13" spans="1:3" s="50" customFormat="1" x14ac:dyDescent="0.2">
      <c r="A13" s="49" t="s">
        <v>26</v>
      </c>
      <c r="B13" s="47"/>
      <c r="C13" s="48">
        <v>1360000</v>
      </c>
    </row>
    <row r="14" spans="1:3" s="50" customFormat="1" x14ac:dyDescent="0.2">
      <c r="A14" s="49" t="s">
        <v>27</v>
      </c>
      <c r="B14" s="47"/>
      <c r="C14" s="48">
        <v>1320000</v>
      </c>
    </row>
    <row r="15" spans="1:3" s="50" customFormat="1" x14ac:dyDescent="0.2">
      <c r="A15" s="49" t="s">
        <v>28</v>
      </c>
      <c r="B15" s="47"/>
      <c r="C15" s="48">
        <v>1370000</v>
      </c>
    </row>
    <row r="16" spans="1:3" s="50" customFormat="1" x14ac:dyDescent="0.2">
      <c r="A16" s="49" t="s">
        <v>29</v>
      </c>
      <c r="B16" s="47"/>
      <c r="C16" s="226">
        <v>1310000</v>
      </c>
    </row>
    <row r="17" spans="1:3" s="50" customFormat="1" x14ac:dyDescent="0.2">
      <c r="A17" s="49" t="s">
        <v>30</v>
      </c>
      <c r="B17" s="47"/>
      <c r="C17" s="226">
        <v>1350000</v>
      </c>
    </row>
    <row r="18" spans="1:3" s="50" customFormat="1" x14ac:dyDescent="0.2">
      <c r="A18" s="49" t="s">
        <v>31</v>
      </c>
      <c r="B18" s="47"/>
      <c r="C18" s="226">
        <v>1320000</v>
      </c>
    </row>
    <row r="19" spans="1:3" s="50" customFormat="1" x14ac:dyDescent="0.2">
      <c r="A19" s="49" t="s">
        <v>32</v>
      </c>
      <c r="B19" s="47"/>
      <c r="C19" s="223">
        <v>1250000</v>
      </c>
    </row>
    <row r="20" spans="1:3" s="50" customFormat="1" x14ac:dyDescent="0.2">
      <c r="A20" s="224" t="s">
        <v>33</v>
      </c>
      <c r="B20" s="240"/>
      <c r="C20" s="241">
        <v>16300000</v>
      </c>
    </row>
    <row r="21" spans="1:3" s="50" customFormat="1" x14ac:dyDescent="0.2">
      <c r="A21" s="217" t="s">
        <v>146</v>
      </c>
      <c r="B21" s="173"/>
      <c r="C21" s="242">
        <v>1290000</v>
      </c>
    </row>
    <row r="22" spans="1:3" ht="22.5" customHeight="1" x14ac:dyDescent="0.2">
      <c r="A22" s="332" t="s">
        <v>42</v>
      </c>
      <c r="B22" s="332"/>
      <c r="C22" s="332"/>
    </row>
    <row r="23" spans="1:3" ht="11.25" customHeight="1" x14ac:dyDescent="0.2">
      <c r="A23" s="333"/>
      <c r="B23" s="333"/>
      <c r="C23" s="333"/>
    </row>
    <row r="24" spans="1:3" ht="11.25" customHeight="1" x14ac:dyDescent="0.2">
      <c r="A24" s="327" t="s">
        <v>43</v>
      </c>
      <c r="B24" s="327"/>
      <c r="C24" s="327"/>
    </row>
  </sheetData>
  <mergeCells count="7">
    <mergeCell ref="A24:C24"/>
    <mergeCell ref="A1:C1"/>
    <mergeCell ref="A2:C2"/>
    <mergeCell ref="A3:C3"/>
    <mergeCell ref="A4:C4"/>
    <mergeCell ref="A22:C22"/>
    <mergeCell ref="A23:C23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3C1B-8C54-4627-925C-34018F91563F}">
  <dimension ref="A1:I34"/>
  <sheetViews>
    <sheetView topLeftCell="A13" zoomScaleNormal="100" workbookViewId="0">
      <selection sqref="A1:I1"/>
    </sheetView>
  </sheetViews>
  <sheetFormatPr defaultRowHeight="11.25" x14ac:dyDescent="0.2"/>
  <cols>
    <col min="1" max="1" width="28.83203125" customWidth="1"/>
    <col min="2" max="2" width="1.83203125" customWidth="1"/>
    <col min="3" max="3" width="11.33203125" bestFit="1" customWidth="1"/>
    <col min="4" max="4" width="1.83203125" customWidth="1"/>
    <col min="5" max="5" width="10" bestFit="1" customWidth="1"/>
    <col min="6" max="6" width="1.83203125" customWidth="1"/>
    <col min="7" max="7" width="11.33203125" bestFit="1" customWidth="1"/>
    <col min="8" max="8" width="1.83203125" customWidth="1"/>
    <col min="9" max="9" width="10" bestFit="1" customWidth="1"/>
  </cols>
  <sheetData>
    <row r="1" spans="1:9" x14ac:dyDescent="0.2">
      <c r="A1" s="322" t="s">
        <v>44</v>
      </c>
      <c r="B1" s="322"/>
      <c r="C1" s="322"/>
      <c r="D1" s="322"/>
      <c r="E1" s="322"/>
      <c r="F1" s="322"/>
      <c r="G1" s="322"/>
      <c r="H1" s="322"/>
      <c r="I1" s="322"/>
    </row>
    <row r="2" spans="1:9" x14ac:dyDescent="0.2">
      <c r="A2" s="343" t="s">
        <v>45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2">
      <c r="A3" s="343"/>
      <c r="B3" s="343"/>
      <c r="C3" s="343"/>
      <c r="D3" s="343"/>
      <c r="E3" s="343"/>
      <c r="F3" s="343"/>
      <c r="G3" s="343"/>
      <c r="H3" s="343"/>
      <c r="I3" s="343"/>
    </row>
    <row r="4" spans="1:9" x14ac:dyDescent="0.2">
      <c r="A4" s="343" t="s">
        <v>46</v>
      </c>
      <c r="B4" s="343"/>
      <c r="C4" s="343"/>
      <c r="D4" s="343"/>
      <c r="E4" s="343"/>
      <c r="F4" s="343"/>
      <c r="G4" s="343"/>
      <c r="H4" s="343"/>
      <c r="I4" s="343"/>
    </row>
    <row r="5" spans="1:9" x14ac:dyDescent="0.2">
      <c r="A5" s="335"/>
      <c r="B5" s="335"/>
      <c r="C5" s="335"/>
      <c r="D5" s="335"/>
      <c r="E5" s="335"/>
      <c r="F5" s="335"/>
      <c r="G5" s="335"/>
      <c r="H5" s="335"/>
      <c r="I5" s="335"/>
    </row>
    <row r="6" spans="1:9" x14ac:dyDescent="0.2">
      <c r="A6" s="2"/>
      <c r="B6" s="2"/>
      <c r="C6" s="95"/>
      <c r="D6" s="95"/>
      <c r="E6" s="95"/>
      <c r="F6" s="95"/>
      <c r="G6" s="342" t="s">
        <v>136</v>
      </c>
      <c r="H6" s="342"/>
      <c r="I6" s="342"/>
    </row>
    <row r="7" spans="1:9" x14ac:dyDescent="0.2">
      <c r="A7" s="1"/>
      <c r="B7" s="1"/>
      <c r="C7" s="335" t="s">
        <v>2</v>
      </c>
      <c r="D7" s="336"/>
      <c r="E7" s="336"/>
      <c r="F7" s="96"/>
      <c r="G7" s="337" t="s">
        <v>4</v>
      </c>
      <c r="H7" s="337"/>
      <c r="I7" s="338"/>
    </row>
    <row r="8" spans="1:9" x14ac:dyDescent="0.2">
      <c r="A8" s="1"/>
      <c r="B8" s="1"/>
      <c r="C8" s="96" t="s">
        <v>40</v>
      </c>
      <c r="D8" s="96"/>
      <c r="E8" s="96" t="s">
        <v>47</v>
      </c>
      <c r="F8" s="96"/>
      <c r="G8" s="96" t="s">
        <v>40</v>
      </c>
      <c r="H8" s="96"/>
      <c r="I8" s="96" t="s">
        <v>47</v>
      </c>
    </row>
    <row r="9" spans="1:9" x14ac:dyDescent="0.2">
      <c r="A9" s="94" t="s">
        <v>48</v>
      </c>
      <c r="B9" s="59"/>
      <c r="C9" s="94" t="s">
        <v>41</v>
      </c>
      <c r="D9" s="94"/>
      <c r="E9" s="94" t="s">
        <v>49</v>
      </c>
      <c r="F9" s="94"/>
      <c r="G9" s="94" t="s">
        <v>41</v>
      </c>
      <c r="H9" s="94"/>
      <c r="I9" s="94" t="s">
        <v>49</v>
      </c>
    </row>
    <row r="10" spans="1:9" x14ac:dyDescent="0.2">
      <c r="A10" s="123" t="s">
        <v>50</v>
      </c>
      <c r="B10" s="58"/>
      <c r="C10" s="85">
        <v>4870</v>
      </c>
      <c r="D10" s="111"/>
      <c r="E10" s="109">
        <v>9880</v>
      </c>
      <c r="F10" s="110"/>
      <c r="G10" s="86">
        <v>9950</v>
      </c>
      <c r="H10" s="86"/>
      <c r="I10" s="109">
        <v>11000</v>
      </c>
    </row>
    <row r="11" spans="1:9" x14ac:dyDescent="0.2">
      <c r="A11" s="124" t="s">
        <v>51</v>
      </c>
      <c r="B11" s="15"/>
      <c r="C11" s="18"/>
      <c r="D11" s="18"/>
      <c r="E11" s="18"/>
      <c r="F11" s="24"/>
      <c r="G11" s="24"/>
      <c r="H11" s="24"/>
      <c r="I11" s="24"/>
    </row>
    <row r="12" spans="1:9" x14ac:dyDescent="0.2">
      <c r="A12" s="125" t="s">
        <v>10</v>
      </c>
      <c r="B12" s="77"/>
      <c r="C12" s="85">
        <v>762000</v>
      </c>
      <c r="D12" s="105"/>
      <c r="E12" s="86">
        <v>2720000</v>
      </c>
      <c r="F12" s="104"/>
      <c r="G12" s="86">
        <v>99500</v>
      </c>
      <c r="H12" s="86"/>
      <c r="I12" s="85">
        <v>331000</v>
      </c>
    </row>
    <row r="13" spans="1:9" x14ac:dyDescent="0.2">
      <c r="A13" s="125" t="s">
        <v>52</v>
      </c>
      <c r="B13" s="78"/>
      <c r="C13" s="19">
        <v>3770</v>
      </c>
      <c r="D13" s="18"/>
      <c r="E13" s="86">
        <v>15200</v>
      </c>
      <c r="F13" s="98"/>
      <c r="G13" s="86">
        <v>389</v>
      </c>
      <c r="H13" s="86"/>
      <c r="I13" s="85">
        <v>1740</v>
      </c>
    </row>
    <row r="14" spans="1:9" x14ac:dyDescent="0.2">
      <c r="A14" s="124" t="s">
        <v>53</v>
      </c>
      <c r="B14" s="15"/>
      <c r="C14" s="102"/>
      <c r="D14" s="102"/>
      <c r="E14" s="102"/>
      <c r="F14" s="112"/>
      <c r="G14" s="24"/>
      <c r="H14" s="24"/>
      <c r="I14" s="24"/>
    </row>
    <row r="15" spans="1:9" x14ac:dyDescent="0.2">
      <c r="A15" s="126" t="s">
        <v>54</v>
      </c>
      <c r="B15" s="77"/>
      <c r="C15" s="19">
        <v>3520</v>
      </c>
      <c r="D15" s="19"/>
      <c r="E15" s="19">
        <v>16300</v>
      </c>
      <c r="F15" s="100"/>
      <c r="G15" s="86">
        <v>322</v>
      </c>
      <c r="H15" s="86"/>
      <c r="I15" s="86">
        <v>1350</v>
      </c>
    </row>
    <row r="16" spans="1:9" x14ac:dyDescent="0.2">
      <c r="A16" s="37" t="s">
        <v>55</v>
      </c>
      <c r="B16" s="78"/>
      <c r="C16" s="40">
        <v>1680</v>
      </c>
      <c r="D16" s="40"/>
      <c r="E16" s="40">
        <v>9840</v>
      </c>
      <c r="F16" s="101"/>
      <c r="G16" s="101">
        <v>96</v>
      </c>
      <c r="H16" s="101"/>
      <c r="I16" s="101">
        <v>578</v>
      </c>
    </row>
    <row r="17" spans="1:9" x14ac:dyDescent="0.2">
      <c r="A17" s="46" t="s">
        <v>138</v>
      </c>
      <c r="B17" s="43"/>
      <c r="C17" s="113"/>
      <c r="D17" s="113"/>
      <c r="E17" s="113"/>
      <c r="F17" s="114"/>
      <c r="G17" s="115"/>
      <c r="H17" s="115"/>
      <c r="I17" s="115"/>
    </row>
    <row r="18" spans="1:9" x14ac:dyDescent="0.2">
      <c r="A18" s="49" t="s">
        <v>96</v>
      </c>
      <c r="B18" s="75"/>
      <c r="C18" s="116" t="s">
        <v>9</v>
      </c>
      <c r="D18" s="117"/>
      <c r="E18" s="116" t="s">
        <v>9</v>
      </c>
      <c r="F18" s="118"/>
      <c r="G18" s="116" t="s">
        <v>9</v>
      </c>
      <c r="H18" s="19"/>
      <c r="I18" s="116" t="s">
        <v>9</v>
      </c>
    </row>
    <row r="19" spans="1:9" x14ac:dyDescent="0.2">
      <c r="A19" s="127" t="s">
        <v>56</v>
      </c>
      <c r="B19" s="79"/>
      <c r="C19" s="40">
        <v>4370</v>
      </c>
      <c r="D19" s="119"/>
      <c r="E19" s="40">
        <v>8550</v>
      </c>
      <c r="F19" s="119"/>
      <c r="G19" s="101">
        <v>972</v>
      </c>
      <c r="H19" s="101"/>
      <c r="I19" s="101">
        <v>2460</v>
      </c>
    </row>
    <row r="20" spans="1:9" x14ac:dyDescent="0.2">
      <c r="A20" s="127" t="s">
        <v>97</v>
      </c>
      <c r="B20" s="76"/>
      <c r="C20" s="40">
        <v>5610</v>
      </c>
      <c r="D20" s="119"/>
      <c r="E20" s="40">
        <v>12000</v>
      </c>
      <c r="F20" s="119"/>
      <c r="G20" s="101">
        <v>63</v>
      </c>
      <c r="H20" s="101"/>
      <c r="I20" s="101">
        <v>36</v>
      </c>
    </row>
    <row r="21" spans="1:9" x14ac:dyDescent="0.2">
      <c r="A21" s="128" t="s">
        <v>57</v>
      </c>
      <c r="B21" s="13"/>
      <c r="C21" s="18"/>
      <c r="D21" s="18"/>
      <c r="E21" s="18"/>
      <c r="F21" s="106"/>
      <c r="G21" s="106"/>
      <c r="H21" s="106"/>
      <c r="I21" s="106"/>
    </row>
    <row r="22" spans="1:9" x14ac:dyDescent="0.2">
      <c r="A22" s="125" t="s">
        <v>58</v>
      </c>
      <c r="B22" s="77"/>
      <c r="C22" s="85">
        <v>19800</v>
      </c>
      <c r="D22" s="110"/>
      <c r="E22" s="85">
        <v>92600</v>
      </c>
      <c r="F22" s="110"/>
      <c r="G22" s="85">
        <v>1600</v>
      </c>
      <c r="H22" s="86"/>
      <c r="I22" s="85">
        <v>7420</v>
      </c>
    </row>
    <row r="23" spans="1:9" x14ac:dyDescent="0.2">
      <c r="A23" s="127" t="s">
        <v>59</v>
      </c>
      <c r="B23" s="78"/>
      <c r="C23" s="40">
        <v>10900</v>
      </c>
      <c r="D23" s="40"/>
      <c r="E23" s="40">
        <v>23300</v>
      </c>
      <c r="F23" s="101"/>
      <c r="G23" s="101">
        <v>710</v>
      </c>
      <c r="H23" s="101"/>
      <c r="I23" s="101">
        <v>1600</v>
      </c>
    </row>
    <row r="24" spans="1:9" x14ac:dyDescent="0.2">
      <c r="A24" s="112" t="s">
        <v>60</v>
      </c>
      <c r="B24" s="44"/>
      <c r="C24" s="102"/>
      <c r="D24" s="102"/>
      <c r="E24" s="102"/>
      <c r="F24" s="24"/>
      <c r="G24" s="24"/>
      <c r="H24" s="24"/>
      <c r="I24" s="24"/>
    </row>
    <row r="25" spans="1:9" x14ac:dyDescent="0.2">
      <c r="A25" s="125" t="s">
        <v>61</v>
      </c>
      <c r="B25" s="77"/>
      <c r="C25" s="85">
        <v>1110</v>
      </c>
      <c r="D25" s="103"/>
      <c r="E25" s="85">
        <v>4520</v>
      </c>
      <c r="F25" s="86"/>
      <c r="G25" s="86">
        <v>26</v>
      </c>
      <c r="H25" s="86"/>
      <c r="I25" s="86">
        <v>51</v>
      </c>
    </row>
    <row r="26" spans="1:9" x14ac:dyDescent="0.2">
      <c r="A26" s="125" t="s">
        <v>62</v>
      </c>
      <c r="B26" s="78"/>
      <c r="C26" s="40">
        <v>104000</v>
      </c>
      <c r="D26" s="119"/>
      <c r="E26" s="40">
        <v>373000</v>
      </c>
      <c r="F26" s="119"/>
      <c r="G26" s="40">
        <v>8830</v>
      </c>
      <c r="H26" s="101"/>
      <c r="I26" s="101">
        <v>29700</v>
      </c>
    </row>
    <row r="27" spans="1:9" x14ac:dyDescent="0.2">
      <c r="A27" s="125" t="s">
        <v>63</v>
      </c>
      <c r="B27" s="78"/>
      <c r="C27" s="40">
        <v>453</v>
      </c>
      <c r="D27" s="119"/>
      <c r="E27" s="40">
        <v>2990</v>
      </c>
      <c r="F27" s="99"/>
      <c r="G27" s="101">
        <v>68</v>
      </c>
      <c r="H27" s="101"/>
      <c r="I27" s="101">
        <v>319</v>
      </c>
    </row>
    <row r="28" spans="1:9" x14ac:dyDescent="0.2">
      <c r="A28" s="127" t="s">
        <v>64</v>
      </c>
      <c r="B28" s="78"/>
      <c r="C28" s="40">
        <v>95100</v>
      </c>
      <c r="D28" s="120"/>
      <c r="E28" s="40">
        <v>123000</v>
      </c>
      <c r="F28" s="99"/>
      <c r="G28" s="101">
        <v>4530</v>
      </c>
      <c r="H28" s="101"/>
      <c r="I28" s="40">
        <v>4460</v>
      </c>
    </row>
    <row r="29" spans="1:9" x14ac:dyDescent="0.2">
      <c r="A29" s="127" t="s">
        <v>65</v>
      </c>
      <c r="B29" s="78"/>
      <c r="C29" s="121">
        <v>1930</v>
      </c>
      <c r="D29" s="120"/>
      <c r="E29" s="121">
        <v>9710</v>
      </c>
      <c r="F29" s="99"/>
      <c r="G29" s="121">
        <v>281</v>
      </c>
      <c r="H29" s="122"/>
      <c r="I29" s="122">
        <v>874</v>
      </c>
    </row>
    <row r="30" spans="1:9" ht="11.25" customHeight="1" x14ac:dyDescent="0.2">
      <c r="A30" s="339" t="s">
        <v>129</v>
      </c>
      <c r="B30" s="339"/>
      <c r="C30" s="339"/>
      <c r="D30" s="339"/>
      <c r="E30" s="339"/>
      <c r="F30" s="339"/>
      <c r="G30" s="339"/>
      <c r="H30" s="339"/>
      <c r="I30" s="339"/>
    </row>
    <row r="31" spans="1:9" ht="11.25" customHeight="1" x14ac:dyDescent="0.2">
      <c r="A31" s="340" t="s">
        <v>66</v>
      </c>
      <c r="B31" s="340"/>
      <c r="C31" s="340"/>
      <c r="D31" s="340"/>
      <c r="E31" s="340"/>
      <c r="F31" s="340"/>
      <c r="G31" s="340"/>
      <c r="H31" s="340"/>
      <c r="I31" s="340"/>
    </row>
    <row r="32" spans="1:9" ht="11.25" customHeight="1" x14ac:dyDescent="0.2">
      <c r="A32" s="319" t="s">
        <v>137</v>
      </c>
      <c r="B32" s="319"/>
      <c r="C32" s="319"/>
      <c r="D32" s="319"/>
      <c r="E32" s="319"/>
      <c r="F32" s="319"/>
      <c r="G32" s="319"/>
      <c r="H32" s="319"/>
      <c r="I32" s="319"/>
    </row>
    <row r="33" spans="1:9" ht="11.25" customHeight="1" x14ac:dyDescent="0.2">
      <c r="A33" s="341"/>
      <c r="B33" s="341"/>
      <c r="C33" s="341"/>
      <c r="D33" s="341"/>
      <c r="E33" s="341"/>
      <c r="F33" s="341"/>
      <c r="G33" s="341"/>
      <c r="H33" s="341"/>
      <c r="I33" s="341"/>
    </row>
    <row r="34" spans="1:9" ht="11.25" customHeight="1" x14ac:dyDescent="0.2">
      <c r="A34" s="334" t="s">
        <v>67</v>
      </c>
      <c r="B34" s="334"/>
      <c r="C34" s="334"/>
      <c r="D34" s="334"/>
      <c r="E34" s="334"/>
      <c r="F34" s="334"/>
      <c r="G34" s="334"/>
      <c r="H34" s="334"/>
      <c r="I34" s="334"/>
    </row>
  </sheetData>
  <mergeCells count="13">
    <mergeCell ref="G6:I6"/>
    <mergeCell ref="A1:I1"/>
    <mergeCell ref="A2:I2"/>
    <mergeCell ref="A3:I3"/>
    <mergeCell ref="A4:I4"/>
    <mergeCell ref="A5:I5"/>
    <mergeCell ref="A32:I32"/>
    <mergeCell ref="A34:I34"/>
    <mergeCell ref="C7:E7"/>
    <mergeCell ref="G7:I7"/>
    <mergeCell ref="A30:I30"/>
    <mergeCell ref="A31:I31"/>
    <mergeCell ref="A33:I33"/>
  </mergeCells>
  <printOptions horizontalCentered="1"/>
  <pageMargins left="0.5" right="0.5" top="0.5" bottom="0.75" header="0.3" footer="0.3"/>
  <pageSetup orientation="portrait" horizontalDpi="4294967295" verticalDpi="4294967295" r:id="rId1"/>
  <ignoredErrors>
    <ignoredError sqref="G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FC81-F59C-484E-ABAF-E5A88498EB58}">
  <dimension ref="A1:I59"/>
  <sheetViews>
    <sheetView zoomScaleNormal="100" zoomScaleSheetLayoutView="100" workbookViewId="0">
      <selection sqref="A1:I1"/>
    </sheetView>
  </sheetViews>
  <sheetFormatPr defaultColWidth="9.33203125" defaultRowHeight="11.25" customHeight="1" x14ac:dyDescent="0.2"/>
  <cols>
    <col min="1" max="1" width="29.5" style="308" bestFit="1" customWidth="1"/>
    <col min="2" max="2" width="1.83203125" style="308" customWidth="1"/>
    <col min="3" max="3" width="7.6640625" style="308" bestFit="1" customWidth="1"/>
    <col min="4" max="4" width="1.83203125" style="309" customWidth="1"/>
    <col min="5" max="5" width="7.33203125" style="308" bestFit="1" customWidth="1"/>
    <col min="6" max="6" width="2.33203125" style="308" customWidth="1"/>
    <col min="7" max="7" width="10.1640625" style="308" customWidth="1"/>
    <col min="8" max="8" width="1.83203125" style="308" customWidth="1"/>
    <col min="9" max="9" width="10" style="308" customWidth="1"/>
    <col min="10" max="16384" width="9.33203125" style="18"/>
  </cols>
  <sheetData>
    <row r="1" spans="1:9" ht="11.25" customHeight="1" x14ac:dyDescent="0.2">
      <c r="A1" s="330" t="s">
        <v>68</v>
      </c>
      <c r="B1" s="330"/>
      <c r="C1" s="330"/>
      <c r="D1" s="330"/>
      <c r="E1" s="330"/>
      <c r="F1" s="330"/>
      <c r="G1" s="330"/>
      <c r="H1" s="330"/>
      <c r="I1" s="330"/>
    </row>
    <row r="2" spans="1:9" ht="11.25" customHeight="1" x14ac:dyDescent="0.2">
      <c r="A2" s="330" t="s">
        <v>160</v>
      </c>
      <c r="B2" s="330"/>
      <c r="C2" s="330"/>
      <c r="D2" s="330"/>
      <c r="E2" s="330"/>
      <c r="F2" s="330"/>
      <c r="G2" s="330"/>
      <c r="H2" s="330"/>
      <c r="I2" s="330"/>
    </row>
    <row r="3" spans="1:9" ht="11.25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</row>
    <row r="4" spans="1:9" ht="11.25" customHeight="1" x14ac:dyDescent="0.2">
      <c r="A4" s="330" t="s">
        <v>69</v>
      </c>
      <c r="B4" s="330"/>
      <c r="C4" s="330"/>
      <c r="D4" s="330"/>
      <c r="E4" s="330"/>
      <c r="F4" s="330"/>
      <c r="G4" s="330"/>
      <c r="H4" s="330"/>
      <c r="I4" s="330"/>
    </row>
    <row r="5" spans="1:9" ht="11.25" customHeight="1" x14ac:dyDescent="0.2">
      <c r="A5" s="330"/>
      <c r="B5" s="330"/>
      <c r="C5" s="330"/>
      <c r="D5" s="330"/>
      <c r="E5" s="330"/>
      <c r="F5" s="330"/>
      <c r="G5" s="330"/>
      <c r="H5" s="330"/>
      <c r="I5" s="330"/>
    </row>
    <row r="6" spans="1:9" ht="11.25" customHeight="1" x14ac:dyDescent="0.2">
      <c r="A6" s="293"/>
      <c r="B6" s="293"/>
      <c r="C6" s="346" t="s">
        <v>70</v>
      </c>
      <c r="D6" s="346"/>
      <c r="E6" s="346"/>
      <c r="F6" s="346"/>
      <c r="G6" s="346" t="s">
        <v>71</v>
      </c>
      <c r="H6" s="346"/>
      <c r="I6" s="346"/>
    </row>
    <row r="7" spans="1:9" ht="11.25" customHeight="1" x14ac:dyDescent="0.2">
      <c r="A7" s="285"/>
      <c r="B7" s="285"/>
      <c r="C7" s="292"/>
      <c r="D7" s="294"/>
      <c r="E7" s="282">
        <v>2023</v>
      </c>
      <c r="F7" s="282"/>
      <c r="G7" s="292"/>
      <c r="H7" s="292"/>
      <c r="I7" s="282">
        <v>2023</v>
      </c>
    </row>
    <row r="8" spans="1:9" ht="11.25" customHeight="1" x14ac:dyDescent="0.2">
      <c r="A8" s="295" t="s">
        <v>72</v>
      </c>
      <c r="B8" s="296"/>
      <c r="C8" s="295">
        <v>2022</v>
      </c>
      <c r="D8" s="297"/>
      <c r="E8" s="295" t="s">
        <v>4</v>
      </c>
      <c r="F8" s="295"/>
      <c r="G8" s="295">
        <v>2022</v>
      </c>
      <c r="H8" s="295"/>
      <c r="I8" s="295" t="s">
        <v>4</v>
      </c>
    </row>
    <row r="9" spans="1:9" ht="11.25" customHeight="1" x14ac:dyDescent="0.2">
      <c r="A9" s="298" t="s">
        <v>100</v>
      </c>
      <c r="B9" s="285"/>
      <c r="C9" s="20"/>
      <c r="D9" s="299"/>
      <c r="E9" s="300"/>
      <c r="F9" s="300"/>
      <c r="G9" s="20"/>
      <c r="H9" s="301"/>
      <c r="I9" s="300"/>
    </row>
    <row r="10" spans="1:9" ht="11.25" customHeight="1" x14ac:dyDescent="0.2">
      <c r="A10" s="283" t="s">
        <v>73</v>
      </c>
      <c r="B10" s="285"/>
      <c r="C10" s="93">
        <v>1610</v>
      </c>
      <c r="D10" s="130"/>
      <c r="E10" s="116" t="s">
        <v>9</v>
      </c>
      <c r="F10" s="116"/>
      <c r="G10" s="93">
        <v>1610</v>
      </c>
      <c r="H10" s="131"/>
      <c r="I10" s="116" t="s">
        <v>9</v>
      </c>
    </row>
    <row r="11" spans="1:9" ht="11.25" customHeight="1" x14ac:dyDescent="0.2">
      <c r="A11" s="302" t="s">
        <v>81</v>
      </c>
      <c r="B11" s="285"/>
      <c r="C11" s="93">
        <v>358</v>
      </c>
      <c r="D11" s="130"/>
      <c r="E11" s="116" t="s">
        <v>9</v>
      </c>
      <c r="F11" s="116"/>
      <c r="G11" s="93">
        <v>358</v>
      </c>
      <c r="H11" s="131"/>
      <c r="I11" s="116" t="s">
        <v>9</v>
      </c>
    </row>
    <row r="12" spans="1:9" ht="11.25" customHeight="1" x14ac:dyDescent="0.2">
      <c r="A12" s="302" t="s">
        <v>141</v>
      </c>
      <c r="B12" s="285"/>
      <c r="C12" s="116" t="s">
        <v>9</v>
      </c>
      <c r="D12" s="130"/>
      <c r="E12" s="93">
        <v>8</v>
      </c>
      <c r="F12" s="116"/>
      <c r="G12" s="116" t="s">
        <v>9</v>
      </c>
      <c r="H12" s="131"/>
      <c r="I12" s="93">
        <v>8</v>
      </c>
    </row>
    <row r="13" spans="1:9" ht="11.25" customHeight="1" x14ac:dyDescent="0.2">
      <c r="A13" s="302" t="s">
        <v>75</v>
      </c>
      <c r="B13" s="285"/>
      <c r="C13" s="41">
        <v>2670</v>
      </c>
      <c r="D13" s="130"/>
      <c r="E13" s="116" t="s">
        <v>9</v>
      </c>
      <c r="F13" s="116"/>
      <c r="G13" s="41">
        <v>2670</v>
      </c>
      <c r="H13" s="131"/>
      <c r="I13" s="116" t="s">
        <v>9</v>
      </c>
    </row>
    <row r="14" spans="1:9" ht="11.25" customHeight="1" x14ac:dyDescent="0.2">
      <c r="A14" s="302" t="s">
        <v>140</v>
      </c>
      <c r="B14" s="285"/>
      <c r="C14" s="116" t="s">
        <v>9</v>
      </c>
      <c r="D14" s="130"/>
      <c r="E14" s="41">
        <v>9950</v>
      </c>
      <c r="F14" s="116"/>
      <c r="G14" s="116" t="s">
        <v>9</v>
      </c>
      <c r="H14" s="131"/>
      <c r="I14" s="41">
        <v>9950</v>
      </c>
    </row>
    <row r="15" spans="1:9" ht="11.25" customHeight="1" x14ac:dyDescent="0.2">
      <c r="A15" s="302" t="s">
        <v>88</v>
      </c>
      <c r="B15" s="285"/>
      <c r="C15" s="41">
        <v>231</v>
      </c>
      <c r="D15" s="130"/>
      <c r="E15" s="116" t="s">
        <v>9</v>
      </c>
      <c r="F15" s="116"/>
      <c r="G15" s="41">
        <v>231</v>
      </c>
      <c r="H15" s="131"/>
      <c r="I15" s="116" t="s">
        <v>9</v>
      </c>
    </row>
    <row r="16" spans="1:9" ht="11.25" customHeight="1" x14ac:dyDescent="0.2">
      <c r="A16" s="303" t="s">
        <v>76</v>
      </c>
      <c r="B16" s="285"/>
      <c r="C16" s="304">
        <v>4870</v>
      </c>
      <c r="D16" s="304"/>
      <c r="E16" s="304">
        <v>9950</v>
      </c>
      <c r="F16" s="304"/>
      <c r="G16" s="304">
        <v>4870</v>
      </c>
      <c r="H16" s="304"/>
      <c r="I16" s="304">
        <v>9950</v>
      </c>
    </row>
    <row r="17" spans="1:9" ht="11.25" customHeight="1" x14ac:dyDescent="0.2">
      <c r="A17" s="305" t="s">
        <v>77</v>
      </c>
      <c r="B17" s="285"/>
      <c r="C17" s="132"/>
      <c r="D17" s="118"/>
      <c r="E17" s="130"/>
      <c r="F17" s="130"/>
      <c r="G17" s="132"/>
      <c r="H17" s="19"/>
      <c r="I17" s="130"/>
    </row>
    <row r="18" spans="1:9" ht="11.25" customHeight="1" x14ac:dyDescent="0.2">
      <c r="A18" s="283" t="s">
        <v>78</v>
      </c>
      <c r="B18" s="285"/>
      <c r="C18" s="132">
        <v>69000</v>
      </c>
      <c r="D18" s="130"/>
      <c r="E18" s="132">
        <v>11000</v>
      </c>
      <c r="F18" s="116"/>
      <c r="G18" s="19">
        <v>74000</v>
      </c>
      <c r="H18" s="118"/>
      <c r="I18" s="132">
        <v>11000</v>
      </c>
    </row>
    <row r="19" spans="1:9" ht="11.25" customHeight="1" x14ac:dyDescent="0.2">
      <c r="A19" s="283" t="s">
        <v>79</v>
      </c>
      <c r="B19" s="285"/>
      <c r="C19" s="116" t="s">
        <v>9</v>
      </c>
      <c r="D19" s="118"/>
      <c r="E19" s="116" t="s">
        <v>9</v>
      </c>
      <c r="F19" s="19"/>
      <c r="G19" s="19">
        <v>1800</v>
      </c>
      <c r="H19" s="118"/>
      <c r="I19" s="116" t="s">
        <v>9</v>
      </c>
    </row>
    <row r="20" spans="1:9" ht="11.25" customHeight="1" x14ac:dyDescent="0.2">
      <c r="A20" s="283" t="s">
        <v>80</v>
      </c>
      <c r="B20" s="285"/>
      <c r="C20" s="116" t="s">
        <v>9</v>
      </c>
      <c r="D20" s="118"/>
      <c r="E20" s="19">
        <v>2500</v>
      </c>
      <c r="F20" s="19"/>
      <c r="G20" s="132">
        <v>10</v>
      </c>
      <c r="H20" s="118"/>
      <c r="I20" s="19">
        <v>2500</v>
      </c>
    </row>
    <row r="21" spans="1:9" ht="11.25" customHeight="1" x14ac:dyDescent="0.2">
      <c r="A21" s="283" t="s">
        <v>142</v>
      </c>
      <c r="B21" s="285"/>
      <c r="C21" s="116" t="s">
        <v>9</v>
      </c>
      <c r="D21" s="118"/>
      <c r="E21" s="19">
        <v>43</v>
      </c>
      <c r="F21" s="19"/>
      <c r="G21" s="116" t="s">
        <v>9</v>
      </c>
      <c r="H21" s="118"/>
      <c r="I21" s="19">
        <v>43</v>
      </c>
    </row>
    <row r="22" spans="1:9" ht="11.25" customHeight="1" x14ac:dyDescent="0.2">
      <c r="A22" s="283" t="s">
        <v>73</v>
      </c>
      <c r="B22" s="285"/>
      <c r="C22" s="19">
        <v>378000</v>
      </c>
      <c r="D22" s="118"/>
      <c r="E22" s="19">
        <v>24200</v>
      </c>
      <c r="F22" s="132"/>
      <c r="G22" s="19">
        <v>378000</v>
      </c>
      <c r="H22" s="118"/>
      <c r="I22" s="19">
        <v>24200</v>
      </c>
    </row>
    <row r="23" spans="1:9" ht="11.25" customHeight="1" x14ac:dyDescent="0.2">
      <c r="A23" s="283" t="s">
        <v>81</v>
      </c>
      <c r="B23" s="285"/>
      <c r="C23" s="284" t="s">
        <v>139</v>
      </c>
      <c r="D23" s="118"/>
      <c r="E23" s="19">
        <v>1270</v>
      </c>
      <c r="F23" s="116"/>
      <c r="G23" s="19">
        <v>502</v>
      </c>
      <c r="H23" s="19"/>
      <c r="I23" s="19">
        <v>1270</v>
      </c>
    </row>
    <row r="24" spans="1:9" ht="11.25" customHeight="1" x14ac:dyDescent="0.2">
      <c r="A24" s="283" t="s">
        <v>131</v>
      </c>
      <c r="B24" s="285"/>
      <c r="C24" s="284" t="s">
        <v>139</v>
      </c>
      <c r="D24" s="118"/>
      <c r="E24" s="116" t="s">
        <v>9</v>
      </c>
      <c r="F24" s="116"/>
      <c r="G24" s="284" t="s">
        <v>139</v>
      </c>
      <c r="H24" s="19"/>
      <c r="I24" s="116" t="s">
        <v>9</v>
      </c>
    </row>
    <row r="25" spans="1:9" ht="11.25" customHeight="1" x14ac:dyDescent="0.2">
      <c r="A25" s="283" t="s">
        <v>82</v>
      </c>
      <c r="B25" s="285"/>
      <c r="C25" s="19">
        <v>983</v>
      </c>
      <c r="D25" s="118"/>
      <c r="E25" s="116" t="s">
        <v>9</v>
      </c>
      <c r="F25" s="116"/>
      <c r="G25" s="19">
        <v>983</v>
      </c>
      <c r="H25" s="19"/>
      <c r="I25" s="116" t="s">
        <v>9</v>
      </c>
    </row>
    <row r="26" spans="1:9" ht="11.25" customHeight="1" x14ac:dyDescent="0.2">
      <c r="A26" s="283" t="s">
        <v>90</v>
      </c>
      <c r="B26" s="285"/>
      <c r="C26" s="116" t="s">
        <v>9</v>
      </c>
      <c r="D26" s="118"/>
      <c r="E26" s="19">
        <v>1770</v>
      </c>
      <c r="F26" s="116"/>
      <c r="G26" s="116" t="s">
        <v>9</v>
      </c>
      <c r="H26" s="19"/>
      <c r="I26" s="19">
        <v>1770</v>
      </c>
    </row>
    <row r="27" spans="1:9" ht="11.25" customHeight="1" x14ac:dyDescent="0.2">
      <c r="A27" s="283" t="s">
        <v>102</v>
      </c>
      <c r="B27" s="285"/>
      <c r="C27" s="19">
        <v>3</v>
      </c>
      <c r="D27" s="118"/>
      <c r="E27" s="19">
        <v>1</v>
      </c>
      <c r="F27" s="116"/>
      <c r="G27" s="19">
        <v>3</v>
      </c>
      <c r="H27" s="19"/>
      <c r="I27" s="19">
        <v>1</v>
      </c>
    </row>
    <row r="28" spans="1:9" ht="11.25" customHeight="1" x14ac:dyDescent="0.2">
      <c r="A28" s="283" t="s">
        <v>91</v>
      </c>
      <c r="B28" s="285"/>
      <c r="C28" s="19">
        <v>2</v>
      </c>
      <c r="D28" s="107"/>
      <c r="E28" s="19">
        <v>996</v>
      </c>
      <c r="F28" s="116"/>
      <c r="G28" s="19">
        <v>2</v>
      </c>
      <c r="H28" s="107"/>
      <c r="I28" s="19">
        <v>996</v>
      </c>
    </row>
    <row r="29" spans="1:9" ht="11.25" customHeight="1" x14ac:dyDescent="0.2">
      <c r="A29" s="283" t="s">
        <v>132</v>
      </c>
      <c r="B29" s="285"/>
      <c r="C29" s="19">
        <v>17700</v>
      </c>
      <c r="D29" s="107"/>
      <c r="E29" s="19">
        <v>9570</v>
      </c>
      <c r="F29" s="116"/>
      <c r="G29" s="19">
        <v>17700</v>
      </c>
      <c r="H29" s="107"/>
      <c r="I29" s="19">
        <v>9570</v>
      </c>
    </row>
    <row r="30" spans="1:9" ht="11.25" customHeight="1" x14ac:dyDescent="0.2">
      <c r="A30" s="283" t="s">
        <v>83</v>
      </c>
      <c r="B30" s="285"/>
      <c r="C30" s="19">
        <v>88600</v>
      </c>
      <c r="D30" s="118"/>
      <c r="E30" s="19">
        <v>28200</v>
      </c>
      <c r="F30" s="116"/>
      <c r="G30" s="132">
        <v>94000</v>
      </c>
      <c r="H30" s="118"/>
      <c r="I30" s="19">
        <v>28200</v>
      </c>
    </row>
    <row r="31" spans="1:9" ht="11.25" customHeight="1" x14ac:dyDescent="0.2">
      <c r="A31" s="283" t="s">
        <v>74</v>
      </c>
      <c r="B31" s="285"/>
      <c r="C31" s="19">
        <v>108000</v>
      </c>
      <c r="D31" s="118"/>
      <c r="E31" s="19">
        <v>10200</v>
      </c>
      <c r="F31" s="116"/>
      <c r="G31" s="19">
        <v>108000</v>
      </c>
      <c r="H31" s="19"/>
      <c r="I31" s="19">
        <v>10200</v>
      </c>
    </row>
    <row r="32" spans="1:9" ht="11.25" customHeight="1" x14ac:dyDescent="0.2">
      <c r="A32" s="283" t="s">
        <v>84</v>
      </c>
      <c r="B32" s="285"/>
      <c r="C32" s="116" t="s">
        <v>9</v>
      </c>
      <c r="D32" s="118"/>
      <c r="E32" s="116" t="s">
        <v>9</v>
      </c>
      <c r="F32" s="116"/>
      <c r="G32" s="19">
        <v>1240</v>
      </c>
      <c r="H32" s="19"/>
      <c r="I32" s="116" t="s">
        <v>9</v>
      </c>
    </row>
    <row r="33" spans="1:9" ht="11.25" customHeight="1" x14ac:dyDescent="0.2">
      <c r="A33" s="283" t="s">
        <v>117</v>
      </c>
      <c r="B33" s="285"/>
      <c r="C33" s="132">
        <v>320</v>
      </c>
      <c r="D33" s="118"/>
      <c r="E33" s="116" t="s">
        <v>9</v>
      </c>
      <c r="F33" s="116"/>
      <c r="G33" s="132">
        <v>320</v>
      </c>
      <c r="H33" s="19"/>
      <c r="I33" s="116" t="s">
        <v>9</v>
      </c>
    </row>
    <row r="34" spans="1:9" ht="11.25" customHeight="1" x14ac:dyDescent="0.2">
      <c r="A34" s="283" t="s">
        <v>75</v>
      </c>
      <c r="B34" s="285"/>
      <c r="C34" s="132">
        <v>52900</v>
      </c>
      <c r="D34" s="118"/>
      <c r="E34" s="19">
        <v>9740</v>
      </c>
      <c r="F34" s="116"/>
      <c r="G34" s="132">
        <v>52900</v>
      </c>
      <c r="H34" s="19"/>
      <c r="I34" s="19">
        <v>9740</v>
      </c>
    </row>
    <row r="35" spans="1:9" ht="11.25" customHeight="1" x14ac:dyDescent="0.2">
      <c r="A35" s="283" t="s">
        <v>85</v>
      </c>
      <c r="B35" s="285"/>
      <c r="C35" s="132">
        <v>241</v>
      </c>
      <c r="D35" s="130"/>
      <c r="E35" s="116" t="s">
        <v>9</v>
      </c>
      <c r="F35" s="116"/>
      <c r="G35" s="132">
        <v>241</v>
      </c>
      <c r="H35" s="19"/>
      <c r="I35" s="116" t="s">
        <v>9</v>
      </c>
    </row>
    <row r="36" spans="1:9" ht="11.25" customHeight="1" x14ac:dyDescent="0.2">
      <c r="A36" s="283" t="s">
        <v>130</v>
      </c>
      <c r="B36" s="285"/>
      <c r="C36" s="132">
        <v>21</v>
      </c>
      <c r="D36" s="130"/>
      <c r="E36" s="132">
        <v>25</v>
      </c>
      <c r="F36" s="116"/>
      <c r="G36" s="132">
        <v>21</v>
      </c>
      <c r="H36" s="19"/>
      <c r="I36" s="132">
        <v>25</v>
      </c>
    </row>
    <row r="37" spans="1:9" ht="11.25" customHeight="1" x14ac:dyDescent="0.2">
      <c r="A37" s="283" t="s">
        <v>86</v>
      </c>
      <c r="B37" s="285"/>
      <c r="C37" s="19">
        <v>5500</v>
      </c>
      <c r="D37" s="118"/>
      <c r="E37" s="116" t="s">
        <v>9</v>
      </c>
      <c r="F37" s="19"/>
      <c r="G37" s="132">
        <v>31600</v>
      </c>
      <c r="H37" s="19"/>
      <c r="I37" s="116" t="s">
        <v>9</v>
      </c>
    </row>
    <row r="38" spans="1:9" ht="11.25" customHeight="1" x14ac:dyDescent="0.2">
      <c r="A38" s="283" t="s">
        <v>87</v>
      </c>
      <c r="B38" s="285"/>
      <c r="C38" s="132">
        <v>21</v>
      </c>
      <c r="D38" s="107"/>
      <c r="E38" s="116" t="s">
        <v>9</v>
      </c>
      <c r="F38" s="116"/>
      <c r="G38" s="132">
        <v>21</v>
      </c>
      <c r="H38" s="107"/>
      <c r="I38" s="116" t="s">
        <v>9</v>
      </c>
    </row>
    <row r="39" spans="1:9" ht="11.25" customHeight="1" x14ac:dyDescent="0.2">
      <c r="A39" s="283" t="s">
        <v>135</v>
      </c>
      <c r="B39" s="285"/>
      <c r="C39" s="284" t="s">
        <v>139</v>
      </c>
      <c r="D39" s="107"/>
      <c r="E39" s="116" t="s">
        <v>9</v>
      </c>
      <c r="F39" s="116"/>
      <c r="G39" s="284" t="s">
        <v>139</v>
      </c>
      <c r="H39" s="107"/>
      <c r="I39" s="116" t="s">
        <v>9</v>
      </c>
    </row>
    <row r="40" spans="1:9" ht="11.25" customHeight="1" x14ac:dyDescent="0.2">
      <c r="A40" s="283" t="s">
        <v>93</v>
      </c>
      <c r="B40" s="285"/>
      <c r="C40" s="132">
        <v>20</v>
      </c>
      <c r="D40" s="107"/>
      <c r="E40" s="116" t="s">
        <v>9</v>
      </c>
      <c r="F40" s="116"/>
      <c r="G40" s="132">
        <v>20</v>
      </c>
      <c r="H40" s="107"/>
      <c r="I40" s="116" t="s">
        <v>9</v>
      </c>
    </row>
    <row r="41" spans="1:9" ht="11.25" customHeight="1" x14ac:dyDescent="0.2">
      <c r="A41" s="303" t="s">
        <v>76</v>
      </c>
      <c r="B41" s="285"/>
      <c r="C41" s="304">
        <v>722000</v>
      </c>
      <c r="D41" s="304"/>
      <c r="E41" s="304">
        <v>99500</v>
      </c>
      <c r="F41" s="304"/>
      <c r="G41" s="304">
        <v>762000</v>
      </c>
      <c r="H41" s="304"/>
      <c r="I41" s="304">
        <v>99500</v>
      </c>
    </row>
    <row r="42" spans="1:9" ht="11.25" customHeight="1" x14ac:dyDescent="0.2">
      <c r="A42" s="305" t="s">
        <v>89</v>
      </c>
      <c r="B42" s="285"/>
      <c r="C42" s="132"/>
      <c r="D42" s="118"/>
      <c r="E42" s="118"/>
      <c r="F42" s="118"/>
      <c r="G42" s="132"/>
      <c r="H42" s="19"/>
      <c r="I42" s="118"/>
    </row>
    <row r="43" spans="1:9" ht="11.25" customHeight="1" x14ac:dyDescent="0.2">
      <c r="A43" s="283" t="s">
        <v>78</v>
      </c>
      <c r="B43" s="285"/>
      <c r="C43" s="132">
        <v>197</v>
      </c>
      <c r="D43" s="118"/>
      <c r="E43" s="132">
        <v>88</v>
      </c>
      <c r="F43" s="118"/>
      <c r="G43" s="132">
        <v>148</v>
      </c>
      <c r="H43" s="19"/>
      <c r="I43" s="132">
        <v>113</v>
      </c>
    </row>
    <row r="44" spans="1:9" ht="11.25" customHeight="1" x14ac:dyDescent="0.2">
      <c r="A44" s="283" t="s">
        <v>73</v>
      </c>
      <c r="B44" s="285"/>
      <c r="C44" s="132">
        <v>44200</v>
      </c>
      <c r="D44" s="118"/>
      <c r="E44" s="132">
        <v>3140</v>
      </c>
      <c r="F44" s="116"/>
      <c r="G44" s="132">
        <v>44200</v>
      </c>
      <c r="H44" s="19"/>
      <c r="I44" s="132">
        <v>3140</v>
      </c>
    </row>
    <row r="45" spans="1:9" ht="11.25" customHeight="1" x14ac:dyDescent="0.2">
      <c r="A45" s="283" t="s">
        <v>81</v>
      </c>
      <c r="B45" s="285"/>
      <c r="C45" s="132">
        <v>820</v>
      </c>
      <c r="D45" s="118"/>
      <c r="E45" s="116" t="s">
        <v>9</v>
      </c>
      <c r="F45" s="116"/>
      <c r="G45" s="132">
        <v>820</v>
      </c>
      <c r="H45" s="19"/>
      <c r="I45" s="116" t="s">
        <v>9</v>
      </c>
    </row>
    <row r="46" spans="1:9" ht="11.25" customHeight="1" x14ac:dyDescent="0.2">
      <c r="A46" s="283" t="s">
        <v>82</v>
      </c>
      <c r="B46" s="285"/>
      <c r="C46" s="19">
        <v>1870</v>
      </c>
      <c r="D46" s="118"/>
      <c r="E46" s="19">
        <v>193</v>
      </c>
      <c r="F46" s="19"/>
      <c r="G46" s="19">
        <v>1870</v>
      </c>
      <c r="H46" s="19"/>
      <c r="I46" s="19">
        <v>193</v>
      </c>
    </row>
    <row r="47" spans="1:9" ht="11.25" customHeight="1" x14ac:dyDescent="0.2">
      <c r="A47" s="283" t="s">
        <v>116</v>
      </c>
      <c r="B47" s="285"/>
      <c r="C47" s="19">
        <v>375</v>
      </c>
      <c r="D47" s="118"/>
      <c r="E47" s="116" t="s">
        <v>9</v>
      </c>
      <c r="F47" s="19"/>
      <c r="G47" s="19">
        <v>375</v>
      </c>
      <c r="H47" s="19"/>
      <c r="I47" s="116" t="s">
        <v>9</v>
      </c>
    </row>
    <row r="48" spans="1:9" ht="11.1" customHeight="1" x14ac:dyDescent="0.2">
      <c r="A48" s="283" t="s">
        <v>91</v>
      </c>
      <c r="B48" s="285"/>
      <c r="C48" s="132">
        <v>1250</v>
      </c>
      <c r="D48" s="118"/>
      <c r="E48" s="19">
        <v>70</v>
      </c>
      <c r="F48" s="116"/>
      <c r="G48" s="132">
        <v>1250</v>
      </c>
      <c r="H48" s="19"/>
      <c r="I48" s="132">
        <v>70</v>
      </c>
    </row>
    <row r="49" spans="1:9" ht="11.1" customHeight="1" x14ac:dyDescent="0.2">
      <c r="A49" s="283" t="s">
        <v>83</v>
      </c>
      <c r="B49" s="285"/>
      <c r="C49" s="132">
        <v>428</v>
      </c>
      <c r="D49" s="118"/>
      <c r="E49" s="19">
        <v>36</v>
      </c>
      <c r="F49" s="116"/>
      <c r="G49" s="132">
        <v>428</v>
      </c>
      <c r="H49" s="19"/>
      <c r="I49" s="19">
        <v>36</v>
      </c>
    </row>
    <row r="50" spans="1:9" ht="11.25" customHeight="1" x14ac:dyDescent="0.2">
      <c r="A50" s="283" t="s">
        <v>92</v>
      </c>
      <c r="B50" s="285"/>
      <c r="C50" s="132">
        <v>41300</v>
      </c>
      <c r="D50" s="118"/>
      <c r="E50" s="19">
        <v>4910</v>
      </c>
      <c r="F50" s="19"/>
      <c r="G50" s="132">
        <v>41300</v>
      </c>
      <c r="H50" s="118"/>
      <c r="I50" s="19">
        <v>4910</v>
      </c>
    </row>
    <row r="51" spans="1:9" ht="11.25" customHeight="1" x14ac:dyDescent="0.2">
      <c r="A51" s="283" t="s">
        <v>84</v>
      </c>
      <c r="B51" s="285"/>
      <c r="C51" s="19">
        <v>6900</v>
      </c>
      <c r="D51" s="118"/>
      <c r="E51" s="19">
        <v>73</v>
      </c>
      <c r="F51" s="19"/>
      <c r="G51" s="19">
        <v>6900</v>
      </c>
      <c r="H51" s="118"/>
      <c r="I51" s="19">
        <v>73</v>
      </c>
    </row>
    <row r="52" spans="1:9" ht="11.25" customHeight="1" x14ac:dyDescent="0.2">
      <c r="A52" s="283" t="s">
        <v>75</v>
      </c>
      <c r="B52" s="285"/>
      <c r="C52" s="19">
        <v>5830</v>
      </c>
      <c r="D52" s="118"/>
      <c r="E52" s="19">
        <v>303</v>
      </c>
      <c r="F52" s="116"/>
      <c r="G52" s="19">
        <v>5830</v>
      </c>
      <c r="H52" s="19"/>
      <c r="I52" s="19">
        <v>303</v>
      </c>
    </row>
    <row r="53" spans="1:9" ht="11.1" customHeight="1" x14ac:dyDescent="0.2">
      <c r="A53" s="283" t="s">
        <v>88</v>
      </c>
      <c r="B53" s="285"/>
      <c r="C53" s="132">
        <v>494</v>
      </c>
      <c r="D53" s="107"/>
      <c r="E53" s="19">
        <v>3</v>
      </c>
      <c r="F53" s="19"/>
      <c r="G53" s="19">
        <v>494</v>
      </c>
      <c r="H53" s="107"/>
      <c r="I53" s="19">
        <v>3</v>
      </c>
    </row>
    <row r="54" spans="1:9" ht="11.25" customHeight="1" x14ac:dyDescent="0.2">
      <c r="A54" s="303" t="s">
        <v>76</v>
      </c>
      <c r="B54" s="296"/>
      <c r="C54" s="306">
        <v>104000</v>
      </c>
      <c r="D54" s="306"/>
      <c r="E54" s="306">
        <v>8810</v>
      </c>
      <c r="F54" s="306"/>
      <c r="G54" s="306">
        <v>104000</v>
      </c>
      <c r="H54" s="306"/>
      <c r="I54" s="306">
        <v>8830</v>
      </c>
    </row>
    <row r="55" spans="1:9" s="307" customFormat="1" ht="11.25" customHeight="1" x14ac:dyDescent="0.2">
      <c r="A55" s="344" t="s">
        <v>129</v>
      </c>
      <c r="B55" s="344"/>
      <c r="C55" s="344"/>
      <c r="D55" s="344"/>
      <c r="E55" s="344"/>
      <c r="F55" s="344"/>
      <c r="G55" s="344"/>
      <c r="H55" s="344"/>
      <c r="I55" s="344"/>
    </row>
    <row r="56" spans="1:9" s="307" customFormat="1" ht="11.25" customHeight="1" x14ac:dyDescent="0.2">
      <c r="A56" s="345" t="s">
        <v>42</v>
      </c>
      <c r="B56" s="345"/>
      <c r="C56" s="345"/>
      <c r="D56" s="345"/>
      <c r="E56" s="345"/>
      <c r="F56" s="345"/>
      <c r="G56" s="345"/>
      <c r="H56" s="345"/>
      <c r="I56" s="345"/>
    </row>
    <row r="57" spans="1:9" s="307" customFormat="1" ht="11.25" customHeight="1" x14ac:dyDescent="0.2">
      <c r="A57" s="327" t="s">
        <v>161</v>
      </c>
      <c r="B57" s="327"/>
      <c r="C57" s="327"/>
      <c r="D57" s="327"/>
      <c r="E57" s="327"/>
      <c r="F57" s="327"/>
      <c r="G57" s="327"/>
      <c r="H57" s="327"/>
      <c r="I57" s="327"/>
    </row>
    <row r="58" spans="1:9" s="307" customFormat="1" ht="11.25" customHeight="1" x14ac:dyDescent="0.2">
      <c r="A58" s="327"/>
      <c r="B58" s="327"/>
      <c r="C58" s="327"/>
      <c r="D58" s="327"/>
      <c r="E58" s="327"/>
      <c r="F58" s="327"/>
      <c r="G58" s="327"/>
      <c r="H58" s="327"/>
      <c r="I58" s="327"/>
    </row>
    <row r="59" spans="1:9" ht="11.25" customHeight="1" x14ac:dyDescent="0.2">
      <c r="A59" s="327" t="s">
        <v>67</v>
      </c>
      <c r="B59" s="327"/>
      <c r="C59" s="327"/>
      <c r="D59" s="327"/>
      <c r="E59" s="327"/>
      <c r="F59" s="327"/>
      <c r="G59" s="327"/>
      <c r="H59" s="327"/>
      <c r="I59" s="327"/>
    </row>
  </sheetData>
  <mergeCells count="12">
    <mergeCell ref="C6:F6"/>
    <mergeCell ref="G6:I6"/>
    <mergeCell ref="A1:I1"/>
    <mergeCell ref="A2:I2"/>
    <mergeCell ref="A3:I3"/>
    <mergeCell ref="A4:I4"/>
    <mergeCell ref="A5:I5"/>
    <mergeCell ref="A55:I55"/>
    <mergeCell ref="A56:I56"/>
    <mergeCell ref="A57:I57"/>
    <mergeCell ref="A58:I58"/>
    <mergeCell ref="A59:I59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6"/>
  <sheetViews>
    <sheetView showWhiteSpace="0" topLeftCell="A10" zoomScaleNormal="100" workbookViewId="0">
      <selection sqref="A1:I1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0.33203125" style="1" bestFit="1" customWidth="1"/>
    <col min="4" max="4" width="1.83203125" style="7" customWidth="1"/>
    <col min="5" max="5" width="9.83203125" style="1" bestFit="1" customWidth="1"/>
    <col min="6" max="6" width="1.83203125" style="7" customWidth="1"/>
    <col min="7" max="7" width="10.33203125" style="1" bestFit="1" customWidth="1"/>
    <col min="8" max="8" width="1.83203125" style="1" customWidth="1"/>
    <col min="9" max="9" width="9.6640625" style="1" bestFit="1" customWidth="1"/>
    <col min="10" max="16384" width="9.33203125" style="3"/>
  </cols>
  <sheetData>
    <row r="1" spans="1:10" ht="11.25" customHeight="1" x14ac:dyDescent="0.2">
      <c r="A1" s="322" t="s">
        <v>94</v>
      </c>
      <c r="B1" s="322"/>
      <c r="C1" s="322"/>
      <c r="D1" s="322"/>
      <c r="E1" s="322"/>
      <c r="F1" s="322"/>
      <c r="G1" s="322"/>
      <c r="H1" s="322"/>
      <c r="I1" s="322"/>
    </row>
    <row r="2" spans="1:10" ht="11.25" customHeight="1" x14ac:dyDescent="0.2">
      <c r="A2" s="343" t="s">
        <v>95</v>
      </c>
      <c r="B2" s="343"/>
      <c r="C2" s="343"/>
      <c r="D2" s="343"/>
      <c r="E2" s="343"/>
      <c r="F2" s="343"/>
      <c r="G2" s="343"/>
      <c r="H2" s="343"/>
      <c r="I2" s="343"/>
    </row>
    <row r="3" spans="1:10" ht="11.25" customHeight="1" x14ac:dyDescent="0.2">
      <c r="A3" s="350"/>
      <c r="B3" s="350"/>
      <c r="C3" s="350"/>
      <c r="D3" s="350"/>
      <c r="E3" s="350"/>
      <c r="F3" s="350"/>
      <c r="G3" s="350"/>
      <c r="H3" s="350"/>
      <c r="I3" s="350"/>
    </row>
    <row r="4" spans="1:10" ht="11.25" customHeight="1" x14ac:dyDescent="0.2">
      <c r="A4" s="350" t="s">
        <v>46</v>
      </c>
      <c r="B4" s="350"/>
      <c r="C4" s="350"/>
      <c r="D4" s="350"/>
      <c r="E4" s="350"/>
      <c r="F4" s="350"/>
      <c r="G4" s="350"/>
      <c r="H4" s="350"/>
      <c r="I4" s="350"/>
    </row>
    <row r="5" spans="1:10" ht="11.25" customHeight="1" x14ac:dyDescent="0.2">
      <c r="A5" s="350"/>
      <c r="B5" s="350"/>
      <c r="C5" s="350"/>
      <c r="D5" s="350"/>
      <c r="E5" s="350"/>
      <c r="F5" s="350"/>
      <c r="G5" s="350"/>
      <c r="H5" s="350"/>
      <c r="I5" s="350"/>
    </row>
    <row r="6" spans="1:10" ht="11.25" customHeight="1" x14ac:dyDescent="0.2">
      <c r="A6" s="9"/>
      <c r="B6" s="9"/>
      <c r="C6" s="10"/>
      <c r="D6" s="61"/>
      <c r="E6" s="10"/>
      <c r="F6" s="61"/>
      <c r="G6" s="342" t="s">
        <v>136</v>
      </c>
      <c r="H6" s="342"/>
      <c r="I6" s="342"/>
    </row>
    <row r="7" spans="1:10" ht="11.25" customHeight="1" x14ac:dyDescent="0.2">
      <c r="A7" s="3"/>
      <c r="B7" s="3"/>
      <c r="C7" s="335" t="s">
        <v>2</v>
      </c>
      <c r="D7" s="336"/>
      <c r="E7" s="336"/>
      <c r="F7" s="11"/>
      <c r="G7" s="349" t="s">
        <v>4</v>
      </c>
      <c r="H7" s="349"/>
      <c r="I7" s="349"/>
    </row>
    <row r="8" spans="1:10" ht="11.25" customHeight="1" x14ac:dyDescent="0.2">
      <c r="A8" s="3"/>
      <c r="B8" s="3"/>
      <c r="C8" s="54" t="s">
        <v>40</v>
      </c>
      <c r="D8" s="11"/>
      <c r="E8" s="54" t="s">
        <v>47</v>
      </c>
      <c r="F8" s="11"/>
      <c r="G8" s="180" t="s">
        <v>40</v>
      </c>
      <c r="H8" s="180"/>
      <c r="I8" s="180" t="s">
        <v>47</v>
      </c>
    </row>
    <row r="9" spans="1:10" ht="11.25" customHeight="1" x14ac:dyDescent="0.2">
      <c r="A9" s="80" t="s">
        <v>48</v>
      </c>
      <c r="B9" s="81"/>
      <c r="C9" s="80" t="s">
        <v>41</v>
      </c>
      <c r="D9" s="82"/>
      <c r="E9" s="80" t="s">
        <v>49</v>
      </c>
      <c r="F9" s="82"/>
      <c r="G9" s="83" t="s">
        <v>41</v>
      </c>
      <c r="H9" s="83"/>
      <c r="I9" s="83" t="s">
        <v>49</v>
      </c>
    </row>
    <row r="10" spans="1:10" ht="11.25" customHeight="1" x14ac:dyDescent="0.2">
      <c r="A10" s="62" t="s">
        <v>50</v>
      </c>
      <c r="B10" s="53"/>
      <c r="C10" s="157">
        <v>644000</v>
      </c>
      <c r="D10" s="157"/>
      <c r="E10" s="183">
        <v>1540000</v>
      </c>
      <c r="F10" s="155"/>
      <c r="G10" s="164">
        <v>6040</v>
      </c>
      <c r="H10" s="164"/>
      <c r="I10" s="198">
        <v>8400</v>
      </c>
    </row>
    <row r="11" spans="1:10" ht="11.25" customHeight="1" x14ac:dyDescent="0.2">
      <c r="A11" s="60" t="s">
        <v>51</v>
      </c>
      <c r="B11" s="39"/>
      <c r="C11" s="156"/>
      <c r="D11" s="156"/>
      <c r="E11" s="156"/>
      <c r="F11" s="184"/>
      <c r="G11" s="166"/>
      <c r="H11" s="166"/>
      <c r="I11" s="166"/>
    </row>
    <row r="12" spans="1:10" ht="11.25" customHeight="1" x14ac:dyDescent="0.2">
      <c r="A12" s="87" t="s">
        <v>10</v>
      </c>
      <c r="B12" s="88"/>
      <c r="C12" s="185">
        <v>8630</v>
      </c>
      <c r="D12" s="156"/>
      <c r="E12" s="156">
        <v>27000</v>
      </c>
      <c r="F12" s="170"/>
      <c r="G12" s="185">
        <v>298</v>
      </c>
      <c r="H12" s="186"/>
      <c r="I12" s="185">
        <v>1060</v>
      </c>
      <c r="J12" s="92"/>
    </row>
    <row r="13" spans="1:10" ht="11.25" customHeight="1" x14ac:dyDescent="0.2">
      <c r="A13" s="87" t="s">
        <v>52</v>
      </c>
      <c r="B13" s="89"/>
      <c r="C13" s="157">
        <v>44300</v>
      </c>
      <c r="D13" s="157"/>
      <c r="E13" s="157">
        <v>124000</v>
      </c>
      <c r="F13" s="155"/>
      <c r="G13" s="164">
        <v>3370</v>
      </c>
      <c r="H13" s="164"/>
      <c r="I13" s="164">
        <v>9570</v>
      </c>
    </row>
    <row r="14" spans="1:10" ht="11.25" customHeight="1" x14ac:dyDescent="0.2">
      <c r="A14" s="62" t="s">
        <v>53</v>
      </c>
      <c r="B14" s="42"/>
      <c r="C14" s="181"/>
      <c r="D14" s="156"/>
      <c r="E14" s="156"/>
      <c r="F14" s="187"/>
      <c r="G14" s="159"/>
      <c r="H14" s="159"/>
      <c r="I14" s="159"/>
    </row>
    <row r="15" spans="1:10" ht="11.25" customHeight="1" x14ac:dyDescent="0.2">
      <c r="A15" s="90" t="s">
        <v>54</v>
      </c>
      <c r="B15" s="88"/>
      <c r="C15" s="185">
        <v>3220</v>
      </c>
      <c r="D15" s="185"/>
      <c r="E15" s="156">
        <v>21200</v>
      </c>
      <c r="F15" s="188"/>
      <c r="G15" s="186">
        <v>481</v>
      </c>
      <c r="H15" s="186"/>
      <c r="I15" s="186">
        <v>1800</v>
      </c>
    </row>
    <row r="16" spans="1:10" ht="11.25" customHeight="1" x14ac:dyDescent="0.2">
      <c r="A16" s="90" t="s">
        <v>55</v>
      </c>
      <c r="B16" s="89"/>
      <c r="C16" s="157">
        <v>5840</v>
      </c>
      <c r="D16" s="157"/>
      <c r="E16" s="157">
        <v>24900</v>
      </c>
      <c r="F16" s="189"/>
      <c r="G16" s="164">
        <v>450</v>
      </c>
      <c r="H16" s="164"/>
      <c r="I16" s="164">
        <v>1700</v>
      </c>
    </row>
    <row r="17" spans="1:10" ht="11.25" customHeight="1" x14ac:dyDescent="0.2">
      <c r="A17" s="74" t="s">
        <v>138</v>
      </c>
      <c r="B17" s="43"/>
      <c r="C17" s="181"/>
      <c r="D17" s="181"/>
      <c r="E17" s="156"/>
      <c r="F17" s="190"/>
      <c r="G17" s="159"/>
      <c r="H17" s="159"/>
      <c r="I17" s="159"/>
    </row>
    <row r="18" spans="1:10" ht="11.25" customHeight="1" x14ac:dyDescent="0.2">
      <c r="A18" s="90" t="s">
        <v>96</v>
      </c>
      <c r="B18" s="88"/>
      <c r="C18" s="191">
        <v>12300</v>
      </c>
      <c r="D18" s="191"/>
      <c r="E18" s="191">
        <v>29100</v>
      </c>
      <c r="F18" s="192"/>
      <c r="G18" s="193">
        <v>945</v>
      </c>
      <c r="H18" s="193"/>
      <c r="I18" s="193">
        <v>2080</v>
      </c>
    </row>
    <row r="19" spans="1:10" ht="11.25" customHeight="1" x14ac:dyDescent="0.2">
      <c r="A19" s="64" t="s">
        <v>97</v>
      </c>
      <c r="B19" s="43"/>
      <c r="C19" s="181">
        <v>26900</v>
      </c>
      <c r="D19" s="181"/>
      <c r="E19" s="157">
        <v>52900</v>
      </c>
      <c r="F19" s="190"/>
      <c r="G19" s="159">
        <v>1250</v>
      </c>
      <c r="H19" s="159"/>
      <c r="I19" s="164">
        <v>2240</v>
      </c>
    </row>
    <row r="20" spans="1:10" ht="11.25" customHeight="1" x14ac:dyDescent="0.2">
      <c r="A20" s="63" t="s">
        <v>57</v>
      </c>
      <c r="B20" s="42"/>
      <c r="C20" s="181"/>
      <c r="D20" s="181"/>
      <c r="E20" s="156"/>
      <c r="F20" s="187"/>
      <c r="G20" s="159"/>
      <c r="H20" s="159"/>
      <c r="I20" s="159"/>
    </row>
    <row r="21" spans="1:10" ht="11.25" customHeight="1" x14ac:dyDescent="0.2">
      <c r="A21" s="87" t="s">
        <v>58</v>
      </c>
      <c r="B21" s="88"/>
      <c r="C21" s="185">
        <v>10600</v>
      </c>
      <c r="D21" s="185"/>
      <c r="E21" s="156">
        <v>51600</v>
      </c>
      <c r="F21" s="194"/>
      <c r="G21" s="186">
        <v>600</v>
      </c>
      <c r="H21" s="186"/>
      <c r="I21" s="186">
        <v>2720</v>
      </c>
    </row>
    <row r="22" spans="1:10" ht="11.25" customHeight="1" x14ac:dyDescent="0.2">
      <c r="A22" s="64" t="s">
        <v>59</v>
      </c>
      <c r="B22" s="89"/>
      <c r="C22" s="157">
        <v>190000</v>
      </c>
      <c r="D22" s="157"/>
      <c r="E22" s="157">
        <v>183000</v>
      </c>
      <c r="F22" s="155"/>
      <c r="G22" s="164">
        <v>4740</v>
      </c>
      <c r="H22" s="164"/>
      <c r="I22" s="164">
        <v>5880</v>
      </c>
    </row>
    <row r="23" spans="1:10" ht="11.25" customHeight="1" x14ac:dyDescent="0.2">
      <c r="A23" s="62" t="s">
        <v>60</v>
      </c>
      <c r="B23" s="52"/>
      <c r="C23" s="181"/>
      <c r="D23" s="181"/>
      <c r="E23" s="156"/>
      <c r="F23" s="187"/>
      <c r="G23" s="159"/>
      <c r="H23" s="159"/>
      <c r="I23" s="159"/>
    </row>
    <row r="24" spans="1:10" ht="11.25" customHeight="1" x14ac:dyDescent="0.2">
      <c r="A24" s="87" t="s">
        <v>61</v>
      </c>
      <c r="B24" s="91"/>
      <c r="C24" s="185">
        <v>510</v>
      </c>
      <c r="D24" s="185"/>
      <c r="E24" s="156">
        <v>1900</v>
      </c>
      <c r="F24" s="188"/>
      <c r="G24" s="186">
        <v>65</v>
      </c>
      <c r="H24" s="186"/>
      <c r="I24" s="186">
        <v>159</v>
      </c>
    </row>
    <row r="25" spans="1:10" ht="11.25" customHeight="1" x14ac:dyDescent="0.2">
      <c r="A25" s="87" t="s">
        <v>62</v>
      </c>
      <c r="B25" s="88"/>
      <c r="C25" s="185">
        <v>71400</v>
      </c>
      <c r="D25" s="185"/>
      <c r="E25" s="157">
        <v>137000</v>
      </c>
      <c r="F25" s="188"/>
      <c r="G25" s="186">
        <v>8710</v>
      </c>
      <c r="H25" s="186"/>
      <c r="I25" s="185">
        <v>13400</v>
      </c>
      <c r="J25" s="199"/>
    </row>
    <row r="26" spans="1:10" ht="11.25" customHeight="1" x14ac:dyDescent="0.2">
      <c r="A26" s="87" t="s">
        <v>63</v>
      </c>
      <c r="B26" s="89"/>
      <c r="C26" s="157">
        <v>1250</v>
      </c>
      <c r="D26" s="157"/>
      <c r="E26" s="157">
        <v>1550</v>
      </c>
      <c r="F26" s="165"/>
      <c r="G26" s="164">
        <v>174</v>
      </c>
      <c r="H26" s="164"/>
      <c r="I26" s="164">
        <v>192</v>
      </c>
    </row>
    <row r="27" spans="1:10" ht="11.25" customHeight="1" x14ac:dyDescent="0.2">
      <c r="A27" s="64" t="s">
        <v>64</v>
      </c>
      <c r="B27" s="89"/>
      <c r="C27" s="195">
        <v>805</v>
      </c>
      <c r="D27" s="195"/>
      <c r="E27" s="195">
        <v>764</v>
      </c>
      <c r="F27" s="189"/>
      <c r="G27" s="196">
        <v>25</v>
      </c>
      <c r="H27" s="196"/>
      <c r="I27" s="196">
        <v>17</v>
      </c>
    </row>
    <row r="28" spans="1:10" ht="11.25" customHeight="1" x14ac:dyDescent="0.2">
      <c r="A28" s="64" t="s">
        <v>65</v>
      </c>
      <c r="B28" s="89"/>
      <c r="C28" s="195">
        <v>2400</v>
      </c>
      <c r="D28" s="195"/>
      <c r="E28" s="195">
        <v>14500</v>
      </c>
      <c r="F28" s="197"/>
      <c r="G28" s="196">
        <v>343</v>
      </c>
      <c r="H28" s="196"/>
      <c r="I28" s="196">
        <v>1400</v>
      </c>
    </row>
    <row r="29" spans="1:10" s="5" customFormat="1" ht="11.25" customHeight="1" x14ac:dyDescent="0.2">
      <c r="A29" s="347" t="s">
        <v>98</v>
      </c>
      <c r="B29" s="347"/>
      <c r="C29" s="347"/>
      <c r="D29" s="347"/>
      <c r="E29" s="347"/>
      <c r="F29" s="347"/>
      <c r="G29" s="347"/>
      <c r="H29" s="347"/>
      <c r="I29" s="347"/>
    </row>
    <row r="30" spans="1:10" s="5" customFormat="1" ht="11.25" customHeight="1" x14ac:dyDescent="0.2">
      <c r="A30" s="319" t="s">
        <v>137</v>
      </c>
      <c r="B30" s="319"/>
      <c r="C30" s="319"/>
      <c r="D30" s="319"/>
      <c r="E30" s="319"/>
      <c r="F30" s="319"/>
      <c r="G30" s="319"/>
      <c r="H30" s="319"/>
      <c r="I30" s="319"/>
    </row>
    <row r="31" spans="1:10" ht="11.25" customHeight="1" x14ac:dyDescent="0.2">
      <c r="A31" s="348"/>
      <c r="B31" s="348"/>
      <c r="C31" s="348"/>
      <c r="D31" s="348"/>
      <c r="E31" s="348"/>
      <c r="F31" s="348"/>
      <c r="G31" s="348"/>
      <c r="H31" s="348"/>
      <c r="I31" s="348"/>
    </row>
    <row r="32" spans="1:10" s="5" customFormat="1" ht="11.25" customHeight="1" x14ac:dyDescent="0.2">
      <c r="A32" s="334" t="s">
        <v>67</v>
      </c>
      <c r="B32" s="334"/>
      <c r="C32" s="334"/>
      <c r="D32" s="334"/>
      <c r="E32" s="334"/>
      <c r="F32" s="334"/>
      <c r="G32" s="334"/>
      <c r="H32" s="334"/>
      <c r="I32" s="334"/>
    </row>
    <row r="36" spans="1:9" ht="11.25" customHeight="1" x14ac:dyDescent="0.2">
      <c r="A36" s="4"/>
    </row>
    <row r="37" spans="1:9" ht="11.25" customHeight="1" x14ac:dyDescent="0.2">
      <c r="G37" s="6"/>
      <c r="H37" s="6"/>
    </row>
    <row r="45" spans="1:9" ht="11.25" customHeight="1" x14ac:dyDescent="0.2">
      <c r="B45" s="3"/>
      <c r="C45" s="3"/>
      <c r="D45" s="8"/>
      <c r="E45" s="3"/>
      <c r="F45" s="8"/>
      <c r="G45" s="3"/>
      <c r="H45" s="3"/>
      <c r="I45" s="3"/>
    </row>
    <row r="46" spans="1:9" ht="11.25" customHeight="1" x14ac:dyDescent="0.2">
      <c r="B46" s="3"/>
      <c r="C46" s="3"/>
      <c r="D46" s="8"/>
      <c r="E46" s="3"/>
      <c r="F46" s="8"/>
      <c r="G46" s="3"/>
      <c r="H46" s="3"/>
      <c r="I46" s="3"/>
    </row>
    <row r="47" spans="1:9" ht="11.25" customHeight="1" x14ac:dyDescent="0.2">
      <c r="B47" s="3"/>
      <c r="C47" s="3"/>
      <c r="D47" s="8"/>
      <c r="E47" s="3"/>
      <c r="F47" s="8"/>
      <c r="G47" s="3"/>
      <c r="H47" s="3"/>
      <c r="I47" s="3"/>
    </row>
    <row r="48" spans="1:9" ht="11.25" customHeight="1" x14ac:dyDescent="0.2">
      <c r="B48" s="3"/>
      <c r="C48" s="3"/>
      <c r="D48" s="8"/>
      <c r="E48" s="3"/>
      <c r="F48" s="8"/>
      <c r="G48" s="3"/>
      <c r="H48" s="3"/>
      <c r="I48" s="3"/>
    </row>
    <row r="49" spans="2:9" ht="11.25" customHeight="1" x14ac:dyDescent="0.2">
      <c r="B49" s="3"/>
      <c r="C49" s="3"/>
      <c r="D49" s="8"/>
      <c r="E49" s="3"/>
      <c r="F49" s="8"/>
      <c r="G49" s="3"/>
      <c r="H49" s="3"/>
      <c r="I49" s="3"/>
    </row>
    <row r="50" spans="2:9" ht="11.25" customHeight="1" x14ac:dyDescent="0.2">
      <c r="B50" s="3"/>
      <c r="C50" s="3"/>
      <c r="D50" s="8"/>
      <c r="E50" s="3"/>
      <c r="F50" s="8"/>
      <c r="G50" s="3"/>
      <c r="H50" s="3"/>
      <c r="I50" s="3"/>
    </row>
    <row r="51" spans="2:9" ht="11.25" customHeight="1" x14ac:dyDescent="0.2">
      <c r="B51" s="3"/>
      <c r="C51" s="3"/>
      <c r="D51" s="8"/>
      <c r="E51" s="3"/>
      <c r="F51" s="8"/>
      <c r="G51" s="3"/>
      <c r="H51" s="3"/>
      <c r="I51" s="3"/>
    </row>
    <row r="52" spans="2:9" ht="11.25" customHeight="1" x14ac:dyDescent="0.2">
      <c r="B52" s="3"/>
      <c r="C52" s="3"/>
      <c r="D52" s="8"/>
      <c r="E52" s="3"/>
      <c r="F52" s="8"/>
      <c r="G52" s="3"/>
      <c r="H52" s="3"/>
      <c r="I52" s="3"/>
    </row>
    <row r="53" spans="2:9" ht="11.25" customHeight="1" x14ac:dyDescent="0.2">
      <c r="B53" s="3"/>
      <c r="C53" s="3"/>
      <c r="D53" s="8"/>
      <c r="E53" s="3"/>
      <c r="F53" s="8"/>
      <c r="G53" s="3"/>
      <c r="H53" s="3"/>
      <c r="I53" s="3"/>
    </row>
    <row r="54" spans="2:9" ht="11.25" customHeight="1" x14ac:dyDescent="0.2">
      <c r="B54" s="3"/>
      <c r="C54" s="3"/>
      <c r="D54" s="8"/>
      <c r="E54" s="3"/>
      <c r="F54" s="8"/>
      <c r="G54" s="3"/>
      <c r="H54" s="3"/>
      <c r="I54" s="3"/>
    </row>
    <row r="55" spans="2:9" ht="11.25" customHeight="1" x14ac:dyDescent="0.2">
      <c r="B55" s="3"/>
      <c r="C55" s="3"/>
      <c r="D55" s="8"/>
      <c r="E55" s="3"/>
      <c r="F55" s="8"/>
      <c r="G55" s="3"/>
      <c r="H55" s="3"/>
      <c r="I55" s="3"/>
    </row>
    <row r="56" spans="2:9" ht="11.25" customHeight="1" x14ac:dyDescent="0.2">
      <c r="B56" s="3"/>
      <c r="C56" s="3"/>
      <c r="D56" s="8"/>
      <c r="E56" s="3"/>
      <c r="F56" s="8"/>
      <c r="G56" s="3"/>
      <c r="H56" s="3"/>
      <c r="I56" s="3"/>
    </row>
    <row r="57" spans="2:9" ht="11.25" customHeight="1" x14ac:dyDescent="0.2">
      <c r="B57" s="3"/>
      <c r="C57" s="3"/>
      <c r="D57" s="8"/>
      <c r="E57" s="3"/>
      <c r="F57" s="8"/>
      <c r="G57" s="3"/>
      <c r="H57" s="3"/>
      <c r="I57" s="3"/>
    </row>
    <row r="58" spans="2:9" ht="11.25" customHeight="1" x14ac:dyDescent="0.2">
      <c r="B58" s="3"/>
      <c r="C58" s="3"/>
      <c r="D58" s="8"/>
      <c r="E58" s="3"/>
      <c r="F58" s="8"/>
      <c r="G58" s="3"/>
      <c r="H58" s="3"/>
      <c r="I58" s="3"/>
    </row>
    <row r="59" spans="2:9" ht="11.25" customHeight="1" x14ac:dyDescent="0.2">
      <c r="B59" s="3"/>
      <c r="C59" s="3"/>
      <c r="D59" s="8"/>
      <c r="E59" s="3"/>
      <c r="F59" s="8"/>
      <c r="G59" s="3"/>
      <c r="H59" s="3"/>
      <c r="I59" s="3"/>
    </row>
    <row r="60" spans="2:9" ht="11.25" customHeight="1" x14ac:dyDescent="0.2">
      <c r="B60" s="3"/>
      <c r="C60" s="3"/>
      <c r="D60" s="8"/>
      <c r="E60" s="3"/>
      <c r="F60" s="8"/>
      <c r="G60" s="3"/>
      <c r="H60" s="3"/>
      <c r="I60" s="3"/>
    </row>
    <row r="61" spans="2:9" ht="11.25" customHeight="1" x14ac:dyDescent="0.2">
      <c r="B61" s="3"/>
      <c r="C61" s="3"/>
      <c r="D61" s="8"/>
      <c r="E61" s="3"/>
      <c r="F61" s="8"/>
      <c r="G61" s="3"/>
      <c r="H61" s="3"/>
      <c r="I61" s="3"/>
    </row>
    <row r="62" spans="2:9" ht="11.25" customHeight="1" x14ac:dyDescent="0.2">
      <c r="B62" s="3"/>
      <c r="C62" s="3"/>
      <c r="D62" s="8"/>
      <c r="E62" s="3"/>
      <c r="F62" s="8"/>
      <c r="G62" s="3"/>
      <c r="H62" s="3"/>
      <c r="I62" s="3"/>
    </row>
    <row r="63" spans="2:9" ht="11.25" customHeight="1" x14ac:dyDescent="0.2">
      <c r="B63" s="3"/>
      <c r="C63" s="3"/>
      <c r="D63" s="8"/>
      <c r="E63" s="3"/>
      <c r="F63" s="8"/>
      <c r="G63" s="3"/>
      <c r="H63" s="3"/>
      <c r="I63" s="3"/>
    </row>
    <row r="64" spans="2:9" ht="11.25" customHeight="1" x14ac:dyDescent="0.2">
      <c r="B64" s="3"/>
      <c r="C64" s="3"/>
      <c r="D64" s="8"/>
      <c r="E64" s="3"/>
      <c r="F64" s="8"/>
      <c r="G64" s="3"/>
      <c r="H64" s="3"/>
      <c r="I64" s="3"/>
    </row>
    <row r="65" spans="2:9" ht="11.25" customHeight="1" x14ac:dyDescent="0.2">
      <c r="B65" s="3"/>
      <c r="C65" s="3"/>
      <c r="D65" s="8"/>
      <c r="E65" s="3"/>
      <c r="F65" s="8"/>
      <c r="G65" s="3"/>
      <c r="H65" s="3"/>
      <c r="I65" s="3"/>
    </row>
    <row r="66" spans="2:9" ht="11.25" customHeight="1" x14ac:dyDescent="0.2">
      <c r="B66" s="3"/>
      <c r="C66" s="3"/>
      <c r="D66" s="8"/>
      <c r="E66" s="3"/>
      <c r="F66" s="8"/>
      <c r="G66" s="3"/>
      <c r="H66" s="3"/>
      <c r="I66" s="3"/>
    </row>
  </sheetData>
  <mergeCells count="12">
    <mergeCell ref="A1:I1"/>
    <mergeCell ref="A2:I2"/>
    <mergeCell ref="A3:I3"/>
    <mergeCell ref="A4:I4"/>
    <mergeCell ref="A5:I5"/>
    <mergeCell ref="A29:I29"/>
    <mergeCell ref="A31:I31"/>
    <mergeCell ref="A32:I32"/>
    <mergeCell ref="G6:I6"/>
    <mergeCell ref="G7:I7"/>
    <mergeCell ref="C7:E7"/>
    <mergeCell ref="A30:I30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78AF-9347-4234-BD55-7C36995C3388}">
  <dimension ref="A1:J45"/>
  <sheetViews>
    <sheetView zoomScaleNormal="100" workbookViewId="0">
      <selection sqref="A1:E1"/>
    </sheetView>
  </sheetViews>
  <sheetFormatPr defaultColWidth="9.33203125" defaultRowHeight="11.25" customHeight="1" x14ac:dyDescent="0.2"/>
  <cols>
    <col min="1" max="1" width="53.6640625" style="308" customWidth="1"/>
    <col min="2" max="2" width="1.6640625" style="308" customWidth="1"/>
    <col min="3" max="3" width="8.6640625" style="308" customWidth="1"/>
    <col min="4" max="4" width="1.6640625" style="309" customWidth="1"/>
    <col min="5" max="5" width="8.6640625" style="308" customWidth="1"/>
    <col min="6" max="16384" width="9.33203125" style="18"/>
  </cols>
  <sheetData>
    <row r="1" spans="1:5" ht="11.25" customHeight="1" x14ac:dyDescent="0.2">
      <c r="A1" s="330" t="s">
        <v>99</v>
      </c>
      <c r="B1" s="330"/>
      <c r="C1" s="330"/>
      <c r="D1" s="330"/>
      <c r="E1" s="330"/>
    </row>
    <row r="2" spans="1:5" ht="11.25" customHeight="1" x14ac:dyDescent="0.2">
      <c r="A2" s="330" t="s">
        <v>162</v>
      </c>
      <c r="B2" s="330"/>
      <c r="C2" s="330"/>
      <c r="D2" s="330"/>
      <c r="E2" s="330"/>
    </row>
    <row r="3" spans="1:5" ht="11.25" customHeight="1" x14ac:dyDescent="0.2">
      <c r="A3" s="330"/>
      <c r="B3" s="330"/>
      <c r="C3" s="330"/>
      <c r="D3" s="330"/>
      <c r="E3" s="330"/>
    </row>
    <row r="4" spans="1:5" ht="11.25" customHeight="1" x14ac:dyDescent="0.2">
      <c r="A4" s="330" t="s">
        <v>69</v>
      </c>
      <c r="B4" s="330"/>
      <c r="C4" s="330"/>
      <c r="D4" s="330"/>
      <c r="E4" s="330"/>
    </row>
    <row r="5" spans="1:5" ht="11.25" customHeight="1" x14ac:dyDescent="0.2">
      <c r="A5" s="330"/>
      <c r="B5" s="330"/>
      <c r="C5" s="330"/>
      <c r="D5" s="330"/>
      <c r="E5" s="330"/>
    </row>
    <row r="6" spans="1:5" ht="11.25" customHeight="1" x14ac:dyDescent="0.2">
      <c r="A6" s="293"/>
      <c r="B6" s="293"/>
      <c r="C6" s="282"/>
      <c r="D6" s="310"/>
      <c r="E6" s="282">
        <v>2023</v>
      </c>
    </row>
    <row r="7" spans="1:5" ht="11.25" customHeight="1" x14ac:dyDescent="0.2">
      <c r="A7" s="295" t="s">
        <v>72</v>
      </c>
      <c r="B7" s="296"/>
      <c r="C7" s="295">
        <v>2022</v>
      </c>
      <c r="D7" s="297"/>
      <c r="E7" s="295" t="s">
        <v>4</v>
      </c>
    </row>
    <row r="8" spans="1:5" ht="11.25" customHeight="1" x14ac:dyDescent="0.2">
      <c r="A8" s="298" t="s">
        <v>100</v>
      </c>
      <c r="B8" s="285"/>
      <c r="C8" s="311"/>
      <c r="D8" s="312"/>
      <c r="E8" s="313"/>
    </row>
    <row r="9" spans="1:5" ht="11.25" customHeight="1" x14ac:dyDescent="0.2">
      <c r="A9" s="302" t="s">
        <v>78</v>
      </c>
      <c r="B9" s="285"/>
      <c r="C9" s="19">
        <v>19300</v>
      </c>
      <c r="D9" s="107"/>
      <c r="E9" s="131" t="s">
        <v>9</v>
      </c>
    </row>
    <row r="10" spans="1:5" ht="11.25" customHeight="1" x14ac:dyDescent="0.2">
      <c r="A10" s="302" t="s">
        <v>79</v>
      </c>
      <c r="B10" s="285"/>
      <c r="C10" s="19">
        <v>45200</v>
      </c>
      <c r="D10" s="107"/>
      <c r="E10" s="131" t="s">
        <v>9</v>
      </c>
    </row>
    <row r="11" spans="1:5" ht="11.25" customHeight="1" x14ac:dyDescent="0.2">
      <c r="A11" s="302" t="s">
        <v>73</v>
      </c>
      <c r="B11" s="285"/>
      <c r="C11" s="19">
        <v>241000</v>
      </c>
      <c r="D11" s="130"/>
      <c r="E11" s="19">
        <v>6040</v>
      </c>
    </row>
    <row r="12" spans="1:5" ht="11.25" customHeight="1" x14ac:dyDescent="0.2">
      <c r="A12" s="302" t="s">
        <v>81</v>
      </c>
      <c r="B12" s="285"/>
      <c r="C12" s="19">
        <v>49400</v>
      </c>
      <c r="D12" s="130"/>
      <c r="E12" s="131" t="s">
        <v>9</v>
      </c>
    </row>
    <row r="13" spans="1:5" ht="11.25" customHeight="1" x14ac:dyDescent="0.2">
      <c r="A13" s="302" t="s">
        <v>101</v>
      </c>
      <c r="B13" s="285"/>
      <c r="C13" s="19">
        <v>23300</v>
      </c>
      <c r="D13" s="130"/>
      <c r="E13" s="131" t="s">
        <v>9</v>
      </c>
    </row>
    <row r="14" spans="1:5" ht="11.25" customHeight="1" x14ac:dyDescent="0.2">
      <c r="A14" s="302" t="s">
        <v>91</v>
      </c>
      <c r="B14" s="285"/>
      <c r="C14" s="19">
        <v>63400</v>
      </c>
      <c r="D14" s="130"/>
      <c r="E14" s="131" t="s">
        <v>9</v>
      </c>
    </row>
    <row r="15" spans="1:5" ht="11.25" customHeight="1" x14ac:dyDescent="0.2">
      <c r="A15" s="302" t="s">
        <v>83</v>
      </c>
      <c r="B15" s="285"/>
      <c r="C15" s="19">
        <v>119000</v>
      </c>
      <c r="D15" s="107"/>
      <c r="E15" s="131" t="s">
        <v>9</v>
      </c>
    </row>
    <row r="16" spans="1:5" ht="11.25" customHeight="1" x14ac:dyDescent="0.2">
      <c r="A16" s="302" t="s">
        <v>84</v>
      </c>
      <c r="B16" s="285"/>
      <c r="C16" s="19">
        <v>3080</v>
      </c>
      <c r="D16" s="107"/>
      <c r="E16" s="131" t="s">
        <v>9</v>
      </c>
    </row>
    <row r="17" spans="1:5" ht="11.25" customHeight="1" x14ac:dyDescent="0.2">
      <c r="A17" s="302" t="s">
        <v>86</v>
      </c>
      <c r="B17" s="285"/>
      <c r="C17" s="19">
        <v>79500</v>
      </c>
      <c r="D17" s="107"/>
      <c r="E17" s="131" t="s">
        <v>9</v>
      </c>
    </row>
    <row r="18" spans="1:5" ht="11.25" customHeight="1" x14ac:dyDescent="0.2">
      <c r="A18" s="302" t="s">
        <v>88</v>
      </c>
      <c r="B18" s="285"/>
      <c r="C18" s="19">
        <v>43</v>
      </c>
      <c r="D18" s="130"/>
      <c r="E18" s="131" t="s">
        <v>9</v>
      </c>
    </row>
    <row r="19" spans="1:5" ht="11.25" customHeight="1" x14ac:dyDescent="0.2">
      <c r="A19" s="303" t="s">
        <v>76</v>
      </c>
      <c r="B19" s="285"/>
      <c r="C19" s="314">
        <v>644000</v>
      </c>
      <c r="D19" s="314"/>
      <c r="E19" s="314">
        <v>6040</v>
      </c>
    </row>
    <row r="20" spans="1:5" ht="11.25" customHeight="1" x14ac:dyDescent="0.2">
      <c r="A20" s="305" t="s">
        <v>77</v>
      </c>
      <c r="B20" s="285"/>
      <c r="C20" s="130"/>
      <c r="D20" s="118"/>
      <c r="E20" s="130"/>
    </row>
    <row r="21" spans="1:5" ht="11.25" customHeight="1" x14ac:dyDescent="0.2">
      <c r="A21" s="283" t="s">
        <v>79</v>
      </c>
      <c r="B21" s="285"/>
      <c r="C21" s="19">
        <v>760</v>
      </c>
      <c r="D21" s="118"/>
      <c r="E21" s="131" t="s">
        <v>9</v>
      </c>
    </row>
    <row r="22" spans="1:5" ht="11.25" customHeight="1" x14ac:dyDescent="0.2">
      <c r="A22" s="283" t="s">
        <v>73</v>
      </c>
      <c r="B22" s="285"/>
      <c r="C22" s="19">
        <v>1440</v>
      </c>
      <c r="D22" s="130"/>
      <c r="E22" s="19">
        <v>54</v>
      </c>
    </row>
    <row r="23" spans="1:5" ht="11.25" customHeight="1" x14ac:dyDescent="0.2">
      <c r="A23" s="283" t="s">
        <v>102</v>
      </c>
      <c r="B23" s="285"/>
      <c r="C23" s="19">
        <v>3050</v>
      </c>
      <c r="D23" s="107"/>
      <c r="E23" s="284" t="s">
        <v>139</v>
      </c>
    </row>
    <row r="24" spans="1:5" ht="11.25" customHeight="1" x14ac:dyDescent="0.2">
      <c r="A24" s="283" t="s">
        <v>74</v>
      </c>
      <c r="B24" s="285"/>
      <c r="C24" s="19">
        <v>2840</v>
      </c>
      <c r="D24" s="130"/>
      <c r="E24" s="19">
        <v>240</v>
      </c>
    </row>
    <row r="25" spans="1:5" ht="11.25" customHeight="1" x14ac:dyDescent="0.2">
      <c r="A25" s="283" t="s">
        <v>86</v>
      </c>
      <c r="B25" s="285"/>
      <c r="C25" s="19">
        <v>250</v>
      </c>
      <c r="D25" s="118"/>
      <c r="E25" s="131" t="s">
        <v>9</v>
      </c>
    </row>
    <row r="26" spans="1:5" ht="11.25" customHeight="1" x14ac:dyDescent="0.2">
      <c r="A26" s="283" t="s">
        <v>103</v>
      </c>
      <c r="B26" s="285"/>
      <c r="C26" s="19">
        <v>293</v>
      </c>
      <c r="D26" s="107"/>
      <c r="E26" s="19">
        <v>4</v>
      </c>
    </row>
    <row r="27" spans="1:5" ht="11.25" customHeight="1" x14ac:dyDescent="0.2">
      <c r="A27" s="303" t="s">
        <v>76</v>
      </c>
      <c r="B27" s="285"/>
      <c r="C27" s="286">
        <v>8630</v>
      </c>
      <c r="D27" s="287"/>
      <c r="E27" s="286">
        <v>298</v>
      </c>
    </row>
    <row r="28" spans="1:5" ht="11.25" customHeight="1" x14ac:dyDescent="0.2">
      <c r="A28" s="305" t="s">
        <v>89</v>
      </c>
      <c r="B28" s="285"/>
      <c r="C28" s="118"/>
      <c r="D28" s="118"/>
      <c r="E28" s="118"/>
    </row>
    <row r="29" spans="1:5" ht="11.25" customHeight="1" x14ac:dyDescent="0.2">
      <c r="A29" s="283" t="s">
        <v>78</v>
      </c>
      <c r="B29" s="285"/>
      <c r="C29" s="19">
        <v>187</v>
      </c>
      <c r="D29" s="118"/>
      <c r="E29" s="284" t="s">
        <v>139</v>
      </c>
    </row>
    <row r="30" spans="1:5" ht="11.25" customHeight="1" x14ac:dyDescent="0.2">
      <c r="A30" s="283" t="s">
        <v>79</v>
      </c>
      <c r="B30" s="285"/>
      <c r="C30" s="132">
        <v>431</v>
      </c>
      <c r="D30" s="118"/>
      <c r="E30" s="132">
        <v>2</v>
      </c>
    </row>
    <row r="31" spans="1:5" ht="11.1" customHeight="1" x14ac:dyDescent="0.2">
      <c r="A31" s="283" t="s">
        <v>80</v>
      </c>
      <c r="B31" s="288"/>
      <c r="C31" s="132">
        <v>285</v>
      </c>
      <c r="D31" s="315"/>
      <c r="E31" s="132">
        <v>8</v>
      </c>
    </row>
    <row r="32" spans="1:5" ht="11.25" customHeight="1" x14ac:dyDescent="0.2">
      <c r="A32" s="283" t="s">
        <v>73</v>
      </c>
      <c r="B32" s="285"/>
      <c r="C32" s="19">
        <v>3710</v>
      </c>
      <c r="D32" s="107"/>
      <c r="E32" s="19">
        <v>114</v>
      </c>
    </row>
    <row r="33" spans="1:10" ht="11.25" customHeight="1" x14ac:dyDescent="0.2">
      <c r="A33" s="283" t="s">
        <v>163</v>
      </c>
      <c r="B33" s="285"/>
      <c r="C33" s="19">
        <v>275</v>
      </c>
      <c r="D33" s="107"/>
      <c r="E33" s="132" t="s">
        <v>9</v>
      </c>
    </row>
    <row r="34" spans="1:10" ht="11.25" customHeight="1" x14ac:dyDescent="0.2">
      <c r="A34" s="283" t="s">
        <v>101</v>
      </c>
      <c r="B34" s="288"/>
      <c r="C34" s="19">
        <v>797</v>
      </c>
      <c r="D34" s="107"/>
      <c r="E34" s="132" t="s">
        <v>9</v>
      </c>
    </row>
    <row r="35" spans="1:10" ht="11.25" customHeight="1" x14ac:dyDescent="0.2">
      <c r="A35" s="289" t="s">
        <v>90</v>
      </c>
      <c r="B35" s="285"/>
      <c r="C35" s="19">
        <v>828</v>
      </c>
      <c r="D35" s="118"/>
      <c r="E35" s="19">
        <v>6</v>
      </c>
    </row>
    <row r="36" spans="1:10" ht="11.25" customHeight="1" x14ac:dyDescent="0.2">
      <c r="A36" s="289" t="s">
        <v>102</v>
      </c>
      <c r="B36" s="285"/>
      <c r="C36" s="19">
        <v>108</v>
      </c>
      <c r="D36" s="118"/>
      <c r="E36" s="19">
        <v>173</v>
      </c>
    </row>
    <row r="37" spans="1:10" ht="11.25" customHeight="1" x14ac:dyDescent="0.2">
      <c r="A37" s="289" t="s">
        <v>74</v>
      </c>
      <c r="B37" s="285"/>
      <c r="C37" s="19">
        <v>63500</v>
      </c>
      <c r="D37" s="118"/>
      <c r="E37" s="19">
        <v>8230</v>
      </c>
    </row>
    <row r="38" spans="1:10" ht="11.25" customHeight="1" x14ac:dyDescent="0.2">
      <c r="A38" s="289" t="s">
        <v>93</v>
      </c>
      <c r="B38" s="285"/>
      <c r="C38" s="19">
        <v>145</v>
      </c>
      <c r="D38" s="118"/>
      <c r="E38" s="19">
        <v>36</v>
      </c>
    </row>
    <row r="39" spans="1:10" ht="11.25" customHeight="1" x14ac:dyDescent="0.2">
      <c r="A39" s="290" t="s">
        <v>103</v>
      </c>
      <c r="B39" s="285"/>
      <c r="C39" s="19">
        <v>1110</v>
      </c>
      <c r="D39" s="118"/>
      <c r="E39" s="19">
        <v>142</v>
      </c>
    </row>
    <row r="40" spans="1:10" ht="11.25" customHeight="1" x14ac:dyDescent="0.2">
      <c r="A40" s="303" t="s">
        <v>76</v>
      </c>
      <c r="B40" s="296"/>
      <c r="C40" s="306">
        <v>71400</v>
      </c>
      <c r="D40" s="306"/>
      <c r="E40" s="306">
        <v>8710</v>
      </c>
    </row>
    <row r="41" spans="1:10" ht="11.25" customHeight="1" x14ac:dyDescent="0.2">
      <c r="A41" s="344" t="s">
        <v>129</v>
      </c>
      <c r="B41" s="344"/>
      <c r="C41" s="344"/>
      <c r="D41" s="344"/>
      <c r="E41" s="344"/>
    </row>
    <row r="42" spans="1:10" s="307" customFormat="1" ht="11.25" customHeight="1" x14ac:dyDescent="0.2">
      <c r="A42" s="345" t="s">
        <v>42</v>
      </c>
      <c r="B42" s="345"/>
      <c r="C42" s="345"/>
      <c r="D42" s="345"/>
      <c r="E42" s="345"/>
    </row>
    <row r="43" spans="1:10" s="307" customFormat="1" ht="11.25" customHeight="1" x14ac:dyDescent="0.2">
      <c r="A43" s="327" t="s">
        <v>161</v>
      </c>
      <c r="B43" s="327"/>
      <c r="C43" s="327"/>
      <c r="D43" s="327"/>
      <c r="E43" s="327"/>
      <c r="F43" s="291"/>
      <c r="G43" s="291"/>
      <c r="H43" s="291"/>
      <c r="I43" s="291"/>
      <c r="J43" s="291"/>
    </row>
    <row r="44" spans="1:10" ht="11.25" customHeight="1" x14ac:dyDescent="0.2">
      <c r="A44" s="327"/>
      <c r="B44" s="327"/>
      <c r="C44" s="327"/>
      <c r="D44" s="327"/>
      <c r="E44" s="327"/>
      <c r="F44" s="291"/>
      <c r="G44" s="291"/>
      <c r="H44" s="291"/>
      <c r="I44" s="291"/>
      <c r="J44" s="291"/>
    </row>
    <row r="45" spans="1:10" ht="11.25" customHeight="1" x14ac:dyDescent="0.2">
      <c r="A45" s="327" t="s">
        <v>67</v>
      </c>
      <c r="B45" s="327"/>
      <c r="C45" s="327"/>
      <c r="D45" s="327"/>
      <c r="E45" s="327"/>
    </row>
  </sheetData>
  <mergeCells count="10">
    <mergeCell ref="A42:E42"/>
    <mergeCell ref="A43:E43"/>
    <mergeCell ref="A44:E44"/>
    <mergeCell ref="A45:E45"/>
    <mergeCell ref="A1:E1"/>
    <mergeCell ref="A2:E2"/>
    <mergeCell ref="A3:E3"/>
    <mergeCell ref="A4:E4"/>
    <mergeCell ref="A5:E5"/>
    <mergeCell ref="A41:E41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FDC-2B66-456F-A25D-1778673D8748}">
  <dimension ref="A1:K36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31.83203125" style="27" customWidth="1"/>
    <col min="2" max="2" width="1.83203125" style="27" customWidth="1"/>
    <col min="3" max="3" width="10.83203125" style="27" customWidth="1"/>
    <col min="4" max="4" width="1.83203125" style="27" customWidth="1"/>
    <col min="5" max="5" width="11.1640625" style="27" customWidth="1"/>
    <col min="6" max="6" width="1.83203125" style="27" customWidth="1"/>
    <col min="7" max="7" width="10.83203125" style="27" customWidth="1"/>
    <col min="8" max="8" width="1.83203125" style="27" customWidth="1"/>
    <col min="9" max="9" width="12.83203125" style="27" customWidth="1"/>
  </cols>
  <sheetData>
    <row r="1" spans="1:9" ht="11.25" customHeight="1" x14ac:dyDescent="0.2">
      <c r="A1" s="322" t="s">
        <v>104</v>
      </c>
      <c r="B1" s="322"/>
      <c r="C1" s="322"/>
      <c r="D1" s="322"/>
      <c r="E1" s="322"/>
      <c r="F1" s="322"/>
      <c r="G1" s="322"/>
      <c r="H1" s="322"/>
      <c r="I1" s="322"/>
    </row>
    <row r="2" spans="1:9" ht="11.25" customHeight="1" x14ac:dyDescent="0.2">
      <c r="A2" s="329" t="s">
        <v>105</v>
      </c>
      <c r="B2" s="357"/>
      <c r="C2" s="357"/>
      <c r="D2" s="357"/>
      <c r="E2" s="357"/>
      <c r="F2" s="357"/>
      <c r="G2" s="357"/>
      <c r="H2" s="357"/>
      <c r="I2" s="357"/>
    </row>
    <row r="3" spans="1:9" ht="11.25" customHeight="1" x14ac:dyDescent="0.2">
      <c r="A3" s="358"/>
      <c r="B3" s="359"/>
      <c r="C3" s="359"/>
      <c r="D3" s="359"/>
      <c r="E3" s="359"/>
      <c r="F3" s="359"/>
      <c r="G3" s="359"/>
      <c r="H3" s="359"/>
      <c r="I3" s="359"/>
    </row>
    <row r="4" spans="1:9" ht="11.25" customHeight="1" x14ac:dyDescent="0.2">
      <c r="A4" s="29"/>
      <c r="B4" s="29"/>
      <c r="C4" s="360" t="s">
        <v>106</v>
      </c>
      <c r="D4" s="360"/>
      <c r="E4" s="360"/>
      <c r="F4" s="56"/>
      <c r="G4" s="361" t="s">
        <v>107</v>
      </c>
      <c r="H4" s="362"/>
      <c r="I4" s="362"/>
    </row>
    <row r="5" spans="1:9" ht="11.25" customHeight="1" x14ac:dyDescent="0.2">
      <c r="A5" s="29"/>
      <c r="B5" s="29"/>
      <c r="C5" s="65" t="s">
        <v>108</v>
      </c>
      <c r="D5" s="66"/>
      <c r="E5" s="66" t="s">
        <v>109</v>
      </c>
      <c r="F5" s="55"/>
      <c r="G5" s="328" t="s">
        <v>110</v>
      </c>
      <c r="H5" s="363"/>
      <c r="I5" s="363"/>
    </row>
    <row r="6" spans="1:9" ht="11.25" customHeight="1" x14ac:dyDescent="0.2">
      <c r="A6" s="67" t="s">
        <v>20</v>
      </c>
      <c r="B6" s="68"/>
      <c r="C6" s="57" t="s">
        <v>111</v>
      </c>
      <c r="D6" s="67"/>
      <c r="E6" s="67" t="s">
        <v>111</v>
      </c>
      <c r="F6" s="67"/>
      <c r="G6" s="67" t="s">
        <v>111</v>
      </c>
      <c r="H6" s="67"/>
      <c r="I6" s="67" t="s">
        <v>112</v>
      </c>
    </row>
    <row r="7" spans="1:9" ht="11.25" customHeight="1" x14ac:dyDescent="0.2">
      <c r="A7" s="69" t="s">
        <v>34</v>
      </c>
      <c r="B7" s="35"/>
      <c r="C7" s="36"/>
      <c r="D7" s="22"/>
      <c r="E7" s="21"/>
      <c r="F7" s="22"/>
      <c r="G7" s="23"/>
      <c r="H7" s="22"/>
      <c r="I7" s="22"/>
    </row>
    <row r="8" spans="1:9" ht="11.25" customHeight="1" x14ac:dyDescent="0.2">
      <c r="A8" s="72" t="s">
        <v>4</v>
      </c>
      <c r="B8" s="35"/>
      <c r="C8" s="134">
        <v>20.3</v>
      </c>
      <c r="D8" s="22"/>
      <c r="E8" s="21">
        <v>184</v>
      </c>
      <c r="F8" s="22"/>
      <c r="G8" s="23">
        <v>163.71</v>
      </c>
      <c r="H8" s="22"/>
      <c r="I8" s="22">
        <v>3609.29</v>
      </c>
    </row>
    <row r="9" spans="1:9" ht="11.25" customHeight="1" x14ac:dyDescent="0.2">
      <c r="A9" s="73" t="s">
        <v>5</v>
      </c>
      <c r="B9" s="38"/>
      <c r="C9" s="36">
        <f t="shared" ref="C9:C13" si="0">E9-G9</f>
        <v>22.3</v>
      </c>
      <c r="D9" s="22"/>
      <c r="E9" s="21">
        <v>187.6</v>
      </c>
      <c r="F9" s="22"/>
      <c r="G9" s="23">
        <f t="shared" ref="G9:G21" si="1">I9/22.0462</f>
        <v>165.27</v>
      </c>
      <c r="H9" s="22"/>
      <c r="I9" s="22">
        <v>3643.68</v>
      </c>
    </row>
    <row r="10" spans="1:9" ht="11.25" customHeight="1" x14ac:dyDescent="0.2">
      <c r="A10" s="71" t="s">
        <v>23</v>
      </c>
      <c r="B10" s="38"/>
      <c r="C10" s="36">
        <f t="shared" si="0"/>
        <v>25.5</v>
      </c>
      <c r="D10" s="22"/>
      <c r="E10" s="21">
        <v>205.75</v>
      </c>
      <c r="F10" s="22"/>
      <c r="G10" s="23">
        <f t="shared" si="1"/>
        <v>180.24</v>
      </c>
      <c r="H10" s="22"/>
      <c r="I10" s="22">
        <v>3973.62</v>
      </c>
    </row>
    <row r="11" spans="1:9" ht="11.25" customHeight="1" x14ac:dyDescent="0.2">
      <c r="A11" s="133" t="s">
        <v>24</v>
      </c>
      <c r="B11" s="38"/>
      <c r="C11" s="36">
        <f t="shared" si="0"/>
        <v>28.8</v>
      </c>
      <c r="D11" s="22"/>
      <c r="E11" s="135">
        <v>227.06</v>
      </c>
      <c r="F11" s="22"/>
      <c r="G11" s="23">
        <f t="shared" si="1"/>
        <v>198.24</v>
      </c>
      <c r="H11" s="22"/>
      <c r="I11" s="22">
        <v>4370.41</v>
      </c>
    </row>
    <row r="12" spans="1:9" ht="11.25" customHeight="1" x14ac:dyDescent="0.2">
      <c r="A12" s="70" t="s">
        <v>25</v>
      </c>
      <c r="B12" s="38"/>
      <c r="C12" s="36">
        <f t="shared" si="0"/>
        <v>29.7</v>
      </c>
      <c r="D12" s="22"/>
      <c r="E12" s="135">
        <v>200.19</v>
      </c>
      <c r="F12" s="22"/>
      <c r="G12" s="23">
        <f t="shared" si="1"/>
        <v>170.5</v>
      </c>
      <c r="H12" s="22"/>
      <c r="I12" s="168">
        <v>3758.77</v>
      </c>
    </row>
    <row r="13" spans="1:9" ht="11.25" customHeight="1" x14ac:dyDescent="0.2">
      <c r="A13" s="70" t="s">
        <v>26</v>
      </c>
      <c r="B13" s="38"/>
      <c r="C13" s="36">
        <f t="shared" si="0"/>
        <v>32</v>
      </c>
      <c r="D13" s="22"/>
      <c r="E13" s="135">
        <v>197.24</v>
      </c>
      <c r="F13" s="22"/>
      <c r="G13" s="23">
        <f t="shared" si="1"/>
        <v>165.26</v>
      </c>
      <c r="H13" s="22"/>
      <c r="I13" s="168">
        <v>3643.29</v>
      </c>
    </row>
    <row r="14" spans="1:9" ht="11.25" customHeight="1" x14ac:dyDescent="0.2">
      <c r="A14" s="70" t="s">
        <v>27</v>
      </c>
      <c r="B14" s="38"/>
      <c r="C14" s="36">
        <f t="shared" ref="C14:C21" si="2">E14-G14</f>
        <v>35.200000000000003</v>
      </c>
      <c r="D14" s="22"/>
      <c r="E14" s="135">
        <v>175.63</v>
      </c>
      <c r="F14" s="22"/>
      <c r="G14" s="23">
        <f t="shared" ref="G14:G19" si="3">I14/22.0462</f>
        <v>140.46</v>
      </c>
      <c r="H14" s="22"/>
      <c r="I14" s="168">
        <v>3096.58</v>
      </c>
    </row>
    <row r="15" spans="1:9" ht="11.25" customHeight="1" x14ac:dyDescent="0.2">
      <c r="A15" s="73" t="s">
        <v>28</v>
      </c>
      <c r="B15" s="38"/>
      <c r="C15" s="34">
        <f t="shared" si="2"/>
        <v>39.5</v>
      </c>
      <c r="D15" s="168"/>
      <c r="E15" s="202">
        <v>201.52</v>
      </c>
      <c r="F15" s="168"/>
      <c r="G15" s="203">
        <f t="shared" si="3"/>
        <v>162.03</v>
      </c>
      <c r="H15" s="168"/>
      <c r="I15" s="168">
        <v>3572.13</v>
      </c>
    </row>
    <row r="16" spans="1:9" ht="11.25" customHeight="1" x14ac:dyDescent="0.2">
      <c r="A16" s="70" t="s">
        <v>29</v>
      </c>
      <c r="B16" s="38"/>
      <c r="C16" s="34">
        <f t="shared" si="2"/>
        <v>39</v>
      </c>
      <c r="D16" s="168"/>
      <c r="E16" s="202">
        <v>181.18</v>
      </c>
      <c r="F16" s="168"/>
      <c r="G16" s="203">
        <f t="shared" si="3"/>
        <v>142.22999999999999</v>
      </c>
      <c r="H16" s="168"/>
      <c r="I16" s="168">
        <v>3135.72</v>
      </c>
    </row>
    <row r="17" spans="1:11" ht="11.25" customHeight="1" x14ac:dyDescent="0.2">
      <c r="A17" s="70" t="s">
        <v>30</v>
      </c>
      <c r="B17" s="38"/>
      <c r="C17" s="34">
        <f t="shared" si="2"/>
        <v>38.200000000000003</v>
      </c>
      <c r="D17" s="168"/>
      <c r="E17" s="202">
        <v>172.4</v>
      </c>
      <c r="F17" s="168"/>
      <c r="G17" s="203">
        <f t="shared" si="3"/>
        <v>134.22</v>
      </c>
      <c r="H17" s="168"/>
      <c r="I17" s="168">
        <v>2959.05</v>
      </c>
    </row>
    <row r="18" spans="1:11" ht="11.25" customHeight="1" x14ac:dyDescent="0.2">
      <c r="A18" s="70" t="s">
        <v>31</v>
      </c>
      <c r="B18" s="38"/>
      <c r="C18" s="34">
        <f t="shared" si="2"/>
        <v>38.4</v>
      </c>
      <c r="D18" s="168"/>
      <c r="E18" s="230">
        <v>170.98</v>
      </c>
      <c r="F18" s="168"/>
      <c r="G18" s="203">
        <f t="shared" si="3"/>
        <v>132.58000000000001</v>
      </c>
      <c r="H18" s="168"/>
      <c r="I18" s="230">
        <v>2922.97</v>
      </c>
    </row>
    <row r="19" spans="1:11" ht="11.25" customHeight="1" x14ac:dyDescent="0.2">
      <c r="A19" s="70" t="s">
        <v>32</v>
      </c>
      <c r="B19" s="38"/>
      <c r="C19" s="34">
        <f t="shared" si="2"/>
        <v>36.9</v>
      </c>
      <c r="D19" s="168"/>
      <c r="E19" s="230">
        <v>178.75</v>
      </c>
      <c r="F19" s="168"/>
      <c r="G19" s="203">
        <f t="shared" si="3"/>
        <v>141.86000000000001</v>
      </c>
      <c r="H19" s="168"/>
      <c r="I19" s="230">
        <v>3127.5</v>
      </c>
    </row>
    <row r="20" spans="1:11" ht="11.25" customHeight="1" x14ac:dyDescent="0.2">
      <c r="A20" s="204" t="s">
        <v>33</v>
      </c>
      <c r="B20" s="38"/>
      <c r="C20" s="251">
        <f t="shared" si="2"/>
        <v>32.1</v>
      </c>
      <c r="D20" s="205"/>
      <c r="E20" s="243">
        <f>AVERAGE(E8:E19)</f>
        <v>190.19</v>
      </c>
      <c r="F20" s="205"/>
      <c r="G20" s="206">
        <f t="shared" si="1"/>
        <v>158.05000000000001</v>
      </c>
      <c r="H20" s="205"/>
      <c r="I20" s="244">
        <f>AVERAGE(I8:I19)</f>
        <v>3484.42</v>
      </c>
    </row>
    <row r="21" spans="1:11" ht="11.25" customHeight="1" x14ac:dyDescent="0.2">
      <c r="A21" s="69" t="s">
        <v>146</v>
      </c>
      <c r="B21" s="245"/>
      <c r="C21" s="246">
        <f t="shared" si="2"/>
        <v>37</v>
      </c>
      <c r="D21" s="247"/>
      <c r="E21" s="248">
        <v>186.2</v>
      </c>
      <c r="F21" s="247"/>
      <c r="G21" s="249">
        <f t="shared" si="1"/>
        <v>149.16999999999999</v>
      </c>
      <c r="H21" s="247"/>
      <c r="I21" s="250">
        <v>3288.55</v>
      </c>
    </row>
    <row r="22" spans="1:11" s="12" customFormat="1" ht="22.35" customHeight="1" x14ac:dyDescent="0.2">
      <c r="A22" s="351" t="s">
        <v>113</v>
      </c>
      <c r="B22" s="352"/>
      <c r="C22" s="353"/>
      <c r="D22" s="352"/>
      <c r="E22" s="352"/>
      <c r="F22" s="352"/>
      <c r="G22" s="352"/>
      <c r="H22" s="352"/>
      <c r="I22" s="352"/>
    </row>
    <row r="23" spans="1:11" s="26" customFormat="1" ht="11.25" customHeight="1" x14ac:dyDescent="0.2">
      <c r="A23" s="354" t="s">
        <v>114</v>
      </c>
      <c r="B23" s="355"/>
      <c r="C23" s="355"/>
      <c r="D23" s="355"/>
      <c r="E23" s="355"/>
      <c r="F23" s="355"/>
      <c r="G23" s="355"/>
      <c r="H23" s="355"/>
      <c r="I23" s="355"/>
    </row>
    <row r="24" spans="1:11" ht="11.25" customHeight="1" x14ac:dyDescent="0.2">
      <c r="A24" s="356"/>
      <c r="B24" s="355"/>
      <c r="C24" s="355"/>
      <c r="D24" s="355"/>
      <c r="E24" s="355"/>
      <c r="F24" s="355"/>
      <c r="G24" s="355"/>
      <c r="H24" s="355"/>
      <c r="I24" s="355"/>
    </row>
    <row r="25" spans="1:11" s="26" customFormat="1" ht="11.25" customHeight="1" x14ac:dyDescent="0.2">
      <c r="A25" s="356" t="s">
        <v>115</v>
      </c>
      <c r="B25" s="355"/>
      <c r="C25" s="355"/>
      <c r="D25" s="355"/>
      <c r="E25" s="355"/>
      <c r="F25" s="355"/>
      <c r="G25" s="355"/>
      <c r="H25" s="355"/>
      <c r="I25" s="355"/>
    </row>
    <row r="26" spans="1:11" ht="11.2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</row>
    <row r="28" spans="1:11" ht="11.25" customHeight="1" x14ac:dyDescent="0.2">
      <c r="E28" s="171"/>
      <c r="F28" s="170"/>
      <c r="G28" s="168"/>
      <c r="H28" s="166"/>
      <c r="I28" s="168"/>
      <c r="J28" s="172"/>
      <c r="K28" s="168"/>
    </row>
    <row r="31" spans="1:11" ht="11.25" customHeight="1" x14ac:dyDescent="0.2">
      <c r="A31" s="28"/>
    </row>
    <row r="36" spans="1:1" ht="11.25" customHeight="1" x14ac:dyDescent="0.2">
      <c r="A36" s="32"/>
    </row>
  </sheetData>
  <mergeCells count="10">
    <mergeCell ref="A22:I22"/>
    <mergeCell ref="A23:I23"/>
    <mergeCell ref="A24:I24"/>
    <mergeCell ref="A25:I25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January 2023</dc:title>
  <dc:subject/>
  <dc:creator/>
  <cp:keywords>Zinc in January 2023</cp:keywords>
  <dc:description/>
  <cp:lastModifiedBy/>
  <cp:revision>1</cp:revision>
  <dcterms:created xsi:type="dcterms:W3CDTF">2023-04-14T14:42:30Z</dcterms:created>
  <dcterms:modified xsi:type="dcterms:W3CDTF">2023-04-14T14:42:58Z</dcterms:modified>
  <cp:category/>
  <cp:contentStatus/>
</cp:coreProperties>
</file>