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WebPosts\todo20250714\mis202503-zinc\"/>
    </mc:Choice>
  </mc:AlternateContent>
  <xr:revisionPtr revIDLastSave="0" documentId="13_ncr:1_{3C086382-4EBA-463D-84AD-F211F4E65C38}" xr6:coauthVersionLast="47" xr6:coauthVersionMax="47" xr10:uidLastSave="{00000000-0000-0000-0000-000000000000}"/>
  <bookViews>
    <workbookView xWindow="390" yWindow="390" windowWidth="18900" windowHeight="10965" tabRatio="500" xr2:uid="{00000000-000D-0000-FFFF-FFFF00000000}"/>
  </bookViews>
  <sheets>
    <sheet name="Text" sheetId="13" r:id="rId1"/>
    <sheet name="RemoveTextButton" sheetId="10" r:id="rId2"/>
    <sheet name="T1" sheetId="1" r:id="rId3"/>
    <sheet name="T2" sheetId="2" r:id="rId4"/>
    <sheet name="T3" sheetId="11" r:id="rId5"/>
    <sheet name="T4" sheetId="4" r:id="rId6"/>
    <sheet name="T5" sheetId="5" r:id="rId7"/>
    <sheet name="T6" sheetId="6" r:id="rId8"/>
    <sheet name="T7" sheetId="7" r:id="rId9"/>
    <sheet name="T8" sheetId="12" r:id="rId10"/>
    <sheet name="T9" sheetId="9" r:id="rId1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12" l="1"/>
  <c r="F22" i="12"/>
  <c r="D22" i="12"/>
  <c r="B22" i="12"/>
  <c r="F21" i="12"/>
  <c r="B21" i="12"/>
  <c r="F20" i="12"/>
  <c r="B20" i="12"/>
  <c r="F19" i="12"/>
  <c r="B19" i="12"/>
  <c r="F16" i="12"/>
  <c r="B16" i="12"/>
  <c r="F15" i="12"/>
  <c r="B15" i="12"/>
  <c r="F14" i="12"/>
  <c r="B14" i="12"/>
  <c r="F13" i="12"/>
  <c r="B13" i="12"/>
  <c r="F12" i="12"/>
  <c r="B12" i="12"/>
  <c r="F11" i="12"/>
  <c r="B11" i="12"/>
  <c r="F10" i="12"/>
  <c r="B10" i="12"/>
  <c r="F9" i="12"/>
  <c r="B9" i="12"/>
  <c r="F8" i="12"/>
  <c r="B8" i="12"/>
  <c r="F7" i="12"/>
  <c r="B7" i="12"/>
</calcChain>
</file>

<file path=xl/sharedStrings.xml><?xml version="1.0" encoding="utf-8"?>
<sst xmlns="http://schemas.openxmlformats.org/spreadsheetml/2006/main" count="345" uniqueCount="169">
  <si>
    <r>
      <rPr>
        <b/>
        <sz val="8"/>
        <rFont val="Times New Roman"/>
        <family val="1"/>
        <charset val="1"/>
      </rPr>
      <t xml:space="preserve">Table 1. </t>
    </r>
    <r>
      <rPr>
        <sz val="8"/>
        <rFont val="Times New Roman"/>
        <family val="1"/>
        <charset val="1"/>
      </rPr>
      <t>Salient zinc statistics.</t>
    </r>
  </si>
  <si>
    <t>Zinc statistics</t>
  </si>
  <si>
    <t>2024</t>
  </si>
  <si>
    <t>2025</t>
  </si>
  <si>
    <t>January</t>
  </si>
  <si>
    <t>February</t>
  </si>
  <si>
    <t>Production</t>
  </si>
  <si>
    <t>Consumption</t>
  </si>
  <si>
    <t>Imports for consumption</t>
  </si>
  <si>
    <t>Ore and concentrate (zinc content)</t>
  </si>
  <si>
    <t>Refined zinc</t>
  </si>
  <si>
    <t>Exports</t>
  </si>
  <si>
    <t>London Metal Exchange cash, average, dollars per metric ton</t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</si>
  <si>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Monthly and annual smelter production data are estimated to avoid disclosing company proprietary data and do not reflect actual production reported to the U.S. Geological Survey.</t>
    </r>
  </si>
  <si>
    <r>
      <rPr>
        <b/>
        <sz val="8"/>
        <rFont val="Times New Roman"/>
        <family val="1"/>
        <charset val="1"/>
      </rPr>
      <t xml:space="preserve">Table 2. </t>
    </r>
    <r>
      <rPr>
        <sz val="8"/>
        <rFont val="Times New Roman"/>
        <family val="1"/>
        <charset val="1"/>
      </rPr>
      <t>Mine and smelter production of zinc in the United States.</t>
    </r>
  </si>
  <si>
    <t>Period</t>
  </si>
  <si>
    <r>
      <rPr>
        <b/>
        <sz val="8"/>
        <rFont val="Times New Roman"/>
        <family val="1"/>
        <charset val="1"/>
      </rPr>
      <t>Mine production</t>
    </r>
    <r>
      <rPr>
        <b/>
        <vertAlign val="superscript"/>
        <sz val="8"/>
        <rFont val="Times New Roman"/>
        <family val="1"/>
        <charset val="1"/>
      </rPr>
      <t>1</t>
    </r>
  </si>
  <si>
    <r>
      <rPr>
        <b/>
        <sz val="8"/>
        <rFont val="Times New Roman"/>
        <family val="1"/>
        <charset val="1"/>
      </rPr>
      <t>Smelter production</t>
    </r>
    <r>
      <rPr>
        <b/>
        <vertAlign val="superscript"/>
        <sz val="8"/>
        <rFont val="Times New Roman"/>
        <family val="1"/>
        <charset val="1"/>
      </rPr>
      <t>e, 2</t>
    </r>
  </si>
  <si>
    <t>Zinc content</t>
  </si>
  <si>
    <t>Recoverable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</si>
  <si>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</si>
  <si>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</si>
  <si>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</si>
  <si>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</si>
  <si>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</si>
  <si>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</si>
  <si>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</si>
  <si>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</si>
  <si>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</si>
  <si>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</si>
  <si>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January–December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</si>
  <si>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>Includes the zinc content in both lead and zinc concentrates.</t>
    </r>
  </si>
  <si>
    <r>
      <rPr>
        <b/>
        <sz val="8"/>
        <rFont val="Times New Roman"/>
        <family val="1"/>
        <charset val="1"/>
      </rPr>
      <t xml:space="preserve">Table 3. </t>
    </r>
    <r>
      <rPr>
        <sz val="8"/>
        <rFont val="Times New Roman"/>
        <family val="1"/>
        <charset val="1"/>
      </rPr>
      <t>U.S. shipments of galvanized steel sheet and strip.</t>
    </r>
  </si>
  <si>
    <t>Quantity (metric tons)</t>
  </si>
  <si>
    <r>
      <rPr>
        <b/>
        <sz val="8"/>
        <rFont val="Times New Roman"/>
        <family val="1"/>
        <charset val="1"/>
      </rPr>
      <t xml:space="preserve">Table 4. </t>
    </r>
    <r>
      <rPr>
        <sz val="8"/>
        <rFont val="Times New Roman"/>
        <family val="1"/>
        <charset val="1"/>
      </rPr>
      <t xml:space="preserve">U.S. imports for consumption of zinc. </t>
    </r>
  </si>
  <si>
    <t>[Data are rounded to no more than three significant digits. Data are in gross weight, unless otherwise specified. Source: U.S. Census Bureau.(https://usatrade.census.gov/).]</t>
  </si>
  <si>
    <t>Material</t>
  </si>
  <si>
    <r>
      <rPr>
        <b/>
        <sz val="8"/>
        <rFont val="Times New Roman"/>
        <family val="1"/>
        <charset val="1"/>
      </rPr>
      <t>January-March</t>
    </r>
    <r>
      <rPr>
        <b/>
        <vertAlign val="superscript"/>
        <sz val="8"/>
        <rFont val="Times New Roman"/>
        <family val="1"/>
        <charset val="1"/>
      </rPr>
      <t>1</t>
    </r>
  </si>
  <si>
    <t>Value (thousands)</t>
  </si>
  <si>
    <t xml:space="preserve">Ore and concentrate (zinc content) </t>
  </si>
  <si>
    <t>Unwrought</t>
  </si>
  <si>
    <t>Zinc alloys</t>
  </si>
  <si>
    <t>Wrought</t>
  </si>
  <si>
    <t>Bars, rods, profiles, wire</t>
  </si>
  <si>
    <t>Plates, sheets, strip, foil</t>
  </si>
  <si>
    <r>
      <rPr>
        <b/>
        <sz val="8"/>
        <rFont val="Times New Roman"/>
        <family val="1"/>
        <charset val="1"/>
      </rPr>
      <t>Ash and residues</t>
    </r>
    <r>
      <rPr>
        <b/>
        <vertAlign val="superscript"/>
        <sz val="8"/>
        <rFont val="Times New Roman"/>
        <family val="1"/>
        <charset val="1"/>
      </rPr>
      <t>2</t>
    </r>
  </si>
  <si>
    <t>Hard zinc spelter</t>
  </si>
  <si>
    <t>Zinc dross and skimmings</t>
  </si>
  <si>
    <t>Other (zinc content)</t>
  </si>
  <si>
    <t>Other</t>
  </si>
  <si>
    <t>Powders, flakes, dust</t>
  </si>
  <si>
    <t>Waste and scrap</t>
  </si>
  <si>
    <t>Chemicals</t>
  </si>
  <si>
    <t>Lithopone</t>
  </si>
  <si>
    <t>Zinc chloride</t>
  </si>
  <si>
    <t>Zinc oxide</t>
  </si>
  <si>
    <t>Zinc sulfate</t>
  </si>
  <si>
    <t>Zinc sulfide</t>
  </si>
  <si>
    <r>
      <rPr>
        <vertAlign val="superscript"/>
        <sz val="8"/>
        <color theme="1"/>
        <rFont val="Times New Roman"/>
        <family val="1"/>
        <charset val="1"/>
      </rPr>
      <t>1</t>
    </r>
    <r>
      <rPr>
        <sz val="8"/>
        <color theme="1"/>
        <rFont val="Times New Roman"/>
        <family val="1"/>
        <charset val="1"/>
      </rPr>
      <t xml:space="preserve">May include revisions to previously published data. 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</si>
  <si>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Other than from the manufacture of iron and steel; containing mainly zinc.</t>
    </r>
  </si>
  <si>
    <r>
      <rPr>
        <b/>
        <sz val="8"/>
        <rFont val="Times New Roman"/>
        <family val="1"/>
        <charset val="1"/>
      </rPr>
      <t xml:space="preserve">Table 5. </t>
    </r>
    <r>
      <rPr>
        <sz val="8"/>
        <rFont val="Times New Roman"/>
        <family val="1"/>
        <charset val="1"/>
      </rPr>
      <t xml:space="preserve">U.S. imports of zinc, by type of material and country or locality. </t>
    </r>
  </si>
  <si>
    <t xml:space="preserve">[Data are rounded to no more than three significant digits; may not add to totals shown. Data are in metric tons, gross weight, unless otherwise specified. Source: U.S. Census Bureau.(https://usatrade.census.gov/).] </t>
  </si>
  <si>
    <t>Material and country or locality</t>
  </si>
  <si>
    <t>General imports</t>
  </si>
  <si>
    <t>Canada</t>
  </si>
  <si>
    <t>China</t>
  </si>
  <si>
    <t>Finland</t>
  </si>
  <si>
    <t>Mexico</t>
  </si>
  <si>
    <t>Peru</t>
  </si>
  <si>
    <t>Total</t>
  </si>
  <si>
    <t>Australia</t>
  </si>
  <si>
    <t>Belgium</t>
  </si>
  <si>
    <t>Brazil</t>
  </si>
  <si>
    <t>Denmark</t>
  </si>
  <si>
    <r>
      <rPr>
        <sz val="8"/>
        <rFont val="Times New Roman"/>
        <family val="1"/>
        <charset val="1"/>
      </rPr>
      <t>(</t>
    </r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)</t>
    </r>
  </si>
  <si>
    <t>Germany</t>
  </si>
  <si>
    <t>India</t>
  </si>
  <si>
    <t>Italy</t>
  </si>
  <si>
    <t>Japan</t>
  </si>
  <si>
    <t>Kenya</t>
  </si>
  <si>
    <t>Korea, Republic of</t>
  </si>
  <si>
    <t>Poland</t>
  </si>
  <si>
    <t>Spain</t>
  </si>
  <si>
    <t>Switzerland</t>
  </si>
  <si>
    <t>Taiwan</t>
  </si>
  <si>
    <t>Thailand</t>
  </si>
  <si>
    <t>Oxide</t>
  </si>
  <si>
    <t>Greece</t>
  </si>
  <si>
    <t>Malaysia</t>
  </si>
  <si>
    <t xml:space="preserve">Mexico </t>
  </si>
  <si>
    <t>Netherlands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</si>
  <si>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 xml:space="preserve">May include revisions to previously published data. 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</si>
  <si>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Less than ½ unit.</t>
    </r>
  </si>
  <si>
    <r>
      <rPr>
        <b/>
        <sz val="8"/>
        <rFont val="Times New Roman"/>
        <family val="1"/>
        <charset val="1"/>
      </rPr>
      <t xml:space="preserve">Table 6. </t>
    </r>
    <r>
      <rPr>
        <sz val="8"/>
        <rFont val="Times New Roman"/>
        <family val="1"/>
        <charset val="1"/>
      </rPr>
      <t xml:space="preserve">U.S. exports of zinc. </t>
    </r>
  </si>
  <si>
    <r>
      <rPr>
        <b/>
        <sz val="8"/>
        <rFont val="Times New Roman"/>
        <family val="1"/>
        <charset val="1"/>
      </rPr>
      <t xml:space="preserve">Table 7. </t>
    </r>
    <r>
      <rPr>
        <sz val="8"/>
        <rFont val="Times New Roman"/>
        <family val="1"/>
        <charset val="1"/>
      </rPr>
      <t xml:space="preserve">U.S. exports of zinc, by type of material and country or locality. </t>
    </r>
  </si>
  <si>
    <t xml:space="preserve">Other </t>
  </si>
  <si>
    <t>Colombia</t>
  </si>
  <si>
    <t>Israel</t>
  </si>
  <si>
    <t>United Kingdom</t>
  </si>
  <si>
    <t xml:space="preserve"> North American</t>
  </si>
  <si>
    <r>
      <rPr>
        <b/>
        <sz val="8"/>
        <color rgb="FF000000"/>
        <rFont val="Times New Roman"/>
        <family val="1"/>
        <charset val="1"/>
      </rPr>
      <t xml:space="preserve"> London Metal Exchange cash</t>
    </r>
    <r>
      <rPr>
        <b/>
        <vertAlign val="superscript"/>
        <sz val="8"/>
        <color rgb="FF000000"/>
        <rFont val="Times New Roman"/>
        <family val="1"/>
        <charset val="1"/>
      </rPr>
      <t>2</t>
    </r>
  </si>
  <si>
    <t>Premium</t>
  </si>
  <si>
    <r>
      <rPr>
        <b/>
        <sz val="8"/>
        <color rgb="FF000000"/>
        <rFont val="Times New Roman"/>
        <family val="1"/>
        <charset val="1"/>
      </rPr>
      <t>Price</t>
    </r>
    <r>
      <rPr>
        <b/>
        <vertAlign val="superscript"/>
        <sz val="8"/>
        <color rgb="FF000000"/>
        <rFont val="Times New Roman"/>
        <family val="1"/>
        <charset val="1"/>
      </rPr>
      <t>1</t>
    </r>
  </si>
  <si>
    <t xml:space="preserve"> ¢/lb.</t>
  </si>
  <si>
    <t xml:space="preserve"> $/t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</si>
  <si>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 xml:space="preserve">S&amp;P Global Platts Metals Week North American price. Based on the London Metal Exchange cash price plus the North American premium.  </t>
    </r>
  </si>
  <si>
    <r>
      <rPr>
        <vertAlign val="superscript"/>
        <sz val="8"/>
        <color rgb="FF000000"/>
        <rFont val="Times New Roman"/>
        <family val="2"/>
        <charset val="1"/>
      </rPr>
      <t>2</t>
    </r>
    <r>
      <rPr>
        <sz val="8"/>
        <color rgb="FF000000"/>
        <rFont val="Times New Roman"/>
        <family val="2"/>
        <charset val="1"/>
      </rPr>
      <t>Average of the cash buyer price and the cash seller and settlement price.</t>
    </r>
  </si>
  <si>
    <r>
      <rPr>
        <b/>
        <sz val="8"/>
        <rFont val="Times New Roman"/>
        <family val="1"/>
        <charset val="1"/>
      </rPr>
      <t xml:space="preserve">Table 9. </t>
    </r>
    <r>
      <rPr>
        <sz val="8"/>
        <rFont val="Times New Roman"/>
        <family val="1"/>
        <charset val="1"/>
      </rPr>
      <t xml:space="preserve">London Metal Exchange (LME) stocks of Special High Grade Zinc, end of period. </t>
    </r>
  </si>
  <si>
    <t>[Data are in metric tons. Source: London Metal Exchange, Ltd.]</t>
  </si>
  <si>
    <t>United States</t>
  </si>
  <si>
    <t>Asia</t>
  </si>
  <si>
    <t>Europe</t>
  </si>
  <si>
    <t>Middle East</t>
  </si>
  <si>
    <t>Total LME</t>
  </si>
  <si>
    <t xml:space="preserve">October </t>
  </si>
  <si>
    <t>January–March</t>
  </si>
  <si>
    <r>
      <t>January–March</t>
    </r>
    <r>
      <rPr>
        <b/>
        <vertAlign val="superscript"/>
        <sz val="8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</si>
  <si>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  <charset val="1"/>
      </rPr>
      <t>May include revisions to previously published data.</t>
    </r>
  </si>
  <si>
    <r>
      <t>2</t>
    </r>
    <r>
      <rPr>
        <sz val="8"/>
        <rFont val="Times New Roman"/>
        <family val="1"/>
        <charset val="1"/>
      </rPr>
      <t>Reported zinc content in both zinc and lead concentrates.</t>
    </r>
  </si>
  <si>
    <r>
      <t>Mine, zinc content of concentrate</t>
    </r>
    <r>
      <rPr>
        <vertAlign val="superscript"/>
        <sz val="8"/>
        <rFont val="Times New Roman"/>
        <family val="1"/>
        <charset val="1"/>
      </rPr>
      <t>2</t>
    </r>
  </si>
  <si>
    <r>
      <t>Mine, recoverable zinc</t>
    </r>
    <r>
      <rPr>
        <vertAlign val="superscript"/>
        <sz val="8"/>
        <rFont val="Times New Roman"/>
        <family val="1"/>
        <charset val="1"/>
      </rPr>
      <t>2</t>
    </r>
  </si>
  <si>
    <r>
      <t>3</t>
    </r>
    <r>
      <rPr>
        <sz val="8"/>
        <rFont val="Times New Roman"/>
        <family val="1"/>
        <charset val="1"/>
      </rPr>
      <t>Monthly and annual smelter production data are estimated to avoid disclosing company proprietary data and do not reflect actual production reported to the U.S. Geological Survey.</t>
    </r>
  </si>
  <si>
    <r>
      <t>4</t>
    </r>
    <r>
      <rPr>
        <sz val="8"/>
        <rFont val="Times New Roman"/>
        <family val="1"/>
        <charset val="1"/>
      </rPr>
      <t>Smelter production plus imports for consumption minus domestic exports. Apparent consumption may not reflect actual consumption owing to significant changes in unreported stocks.</t>
    </r>
  </si>
  <si>
    <r>
      <t>Refined zinc, apparent</t>
    </r>
    <r>
      <rPr>
        <vertAlign val="superscript"/>
        <sz val="8"/>
        <rFont val="Times New Roman"/>
        <family val="1"/>
        <charset val="1"/>
      </rPr>
      <t>4</t>
    </r>
  </si>
  <si>
    <r>
      <t>Smelter, refined zinc</t>
    </r>
    <r>
      <rPr>
        <vertAlign val="superscript"/>
        <sz val="8"/>
        <rFont val="Times New Roman"/>
        <family val="1"/>
        <charset val="1"/>
      </rPr>
      <t>e, 3</t>
    </r>
  </si>
  <si>
    <r>
      <t>Price</t>
    </r>
    <r>
      <rPr>
        <b/>
        <vertAlign val="superscript"/>
        <sz val="8"/>
        <rFont val="Times New Roman"/>
        <family val="1"/>
        <charset val="1"/>
      </rPr>
      <t>5</t>
    </r>
  </si>
  <si>
    <r>
      <rPr>
        <vertAlign val="superscript"/>
        <sz val="8"/>
        <rFont val="Times New Roman"/>
        <family val="1"/>
      </rPr>
      <t>5</t>
    </r>
    <r>
      <rPr>
        <sz val="8"/>
        <rFont val="Times New Roman"/>
        <family val="1"/>
        <charset val="1"/>
      </rPr>
      <t>Special High Grade Zinc.</t>
    </r>
  </si>
  <si>
    <r>
      <t>North American,</t>
    </r>
    <r>
      <rPr>
        <vertAlign val="superscript"/>
        <sz val="8"/>
        <rFont val="Times New Roman"/>
        <family val="1"/>
        <charset val="1"/>
      </rPr>
      <t>6</t>
    </r>
    <r>
      <rPr>
        <sz val="8"/>
        <rFont val="Times New Roman"/>
        <family val="1"/>
        <charset val="1"/>
      </rPr>
      <t>average, cents per pound</t>
    </r>
  </si>
  <si>
    <r>
      <t>6</t>
    </r>
    <r>
      <rPr>
        <sz val="8"/>
        <rFont val="Times New Roman"/>
        <family val="1"/>
        <charset val="1"/>
      </rPr>
      <t xml:space="preserve">S&amp;P Global Platts Metals Week. </t>
    </r>
  </si>
  <si>
    <r>
      <t>759,000</t>
    </r>
    <r>
      <rPr>
        <vertAlign val="superscript"/>
        <sz val="8"/>
        <rFont val="Times New Roman"/>
        <family val="1"/>
      </rPr>
      <t xml:space="preserve"> r</t>
    </r>
  </si>
  <si>
    <r>
      <t>743,000</t>
    </r>
    <r>
      <rPr>
        <vertAlign val="superscript"/>
        <sz val="8"/>
        <rFont val="Times New Roman"/>
        <family val="1"/>
      </rPr>
      <t xml:space="preserve"> r</t>
    </r>
  </si>
  <si>
    <r>
      <t>58,900</t>
    </r>
    <r>
      <rPr>
        <vertAlign val="superscript"/>
        <sz val="8"/>
        <rFont val="Times New Roman"/>
        <family val="1"/>
      </rPr>
      <t xml:space="preserve"> r</t>
    </r>
  </si>
  <si>
    <r>
      <t>57,600</t>
    </r>
    <r>
      <rPr>
        <vertAlign val="superscript"/>
        <sz val="8"/>
        <rFont val="Times New Roman"/>
        <family val="1"/>
      </rPr>
      <t xml:space="preserve"> r</t>
    </r>
  </si>
  <si>
    <r>
      <t xml:space="preserve">[Data are rounded to no more than three significant digits; may not add to totals shown. Data are in metric tons. Estimated and revised data are marked with a superscript “e” and </t>
    </r>
    <r>
      <rPr>
        <sz val="8"/>
        <rFont val="Times New Roman"/>
        <family val="1"/>
      </rPr>
      <t>‟r”</t>
    </r>
    <r>
      <rPr>
        <sz val="8"/>
        <rFont val="Times New Roman"/>
        <family val="1"/>
        <charset val="1"/>
      </rPr>
      <t>.]</t>
    </r>
  </si>
  <si>
    <r>
      <t>67,400</t>
    </r>
    <r>
      <rPr>
        <vertAlign val="superscript"/>
        <sz val="8"/>
        <rFont val="Times New Roman"/>
        <family val="1"/>
      </rPr>
      <t xml:space="preserve"> r</t>
    </r>
  </si>
  <si>
    <r>
      <t>47,800</t>
    </r>
    <r>
      <rPr>
        <vertAlign val="superscript"/>
        <sz val="8"/>
        <rFont val="Times New Roman"/>
        <family val="1"/>
      </rPr>
      <t xml:space="preserve"> r</t>
    </r>
  </si>
  <si>
    <r>
      <t>71,600</t>
    </r>
    <r>
      <rPr>
        <vertAlign val="superscript"/>
        <sz val="8"/>
        <rFont val="Times New Roman"/>
        <family val="1"/>
      </rPr>
      <t xml:space="preserve"> r</t>
    </r>
  </si>
  <si>
    <r>
      <t>59,600</t>
    </r>
    <r>
      <rPr>
        <vertAlign val="superscript"/>
        <sz val="8"/>
        <rFont val="Times New Roman"/>
        <family val="1"/>
      </rPr>
      <t xml:space="preserve"> r</t>
    </r>
  </si>
  <si>
    <r>
      <t>65,900</t>
    </r>
    <r>
      <rPr>
        <vertAlign val="superscript"/>
        <sz val="8"/>
        <rFont val="Times New Roman"/>
        <family val="1"/>
      </rPr>
      <t xml:space="preserve"> r</t>
    </r>
  </si>
  <si>
    <r>
      <t xml:space="preserve">46,700 </t>
    </r>
    <r>
      <rPr>
        <vertAlign val="superscript"/>
        <sz val="8"/>
        <rFont val="Times New Roman"/>
        <family val="1"/>
      </rPr>
      <t>r</t>
    </r>
  </si>
  <si>
    <r>
      <t>70,100</t>
    </r>
    <r>
      <rPr>
        <vertAlign val="superscript"/>
        <sz val="8"/>
        <rFont val="Times New Roman"/>
        <family val="1"/>
      </rPr>
      <t xml:space="preserve"> r</t>
    </r>
  </si>
  <si>
    <r>
      <t>58,300</t>
    </r>
    <r>
      <rPr>
        <vertAlign val="superscript"/>
        <sz val="8"/>
        <rFont val="Times New Roman"/>
        <family val="1"/>
      </rPr>
      <t xml:space="preserve"> r</t>
    </r>
  </si>
  <si>
    <t>[Data are rounded to no more than three significant digits; may not add to totals shown. Data are in metric tons, gross weight, unless otherwise specified. Source: U.S. Census Bureau.(https://usatrade.census.gov/).]</t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</si>
  <si>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</si>
  <si>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</si>
  <si>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</si>
  <si>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</si>
  <si>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</si>
  <si>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</si>
  <si>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</si>
  <si>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</si>
  <si>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</si>
  <si>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</si>
  <si>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</si>
  <si>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</si>
  <si>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</si>
  <si>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</si>
  <si>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</si>
  <si>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</si>
  <si>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</si>
  <si>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[Data are rounded to no more than three significant digits; may not add to totals shown. Source: American Iron and Steel Institute.]</t>
  </si>
  <si>
    <r>
      <t xml:space="preserve">Table 8. </t>
    </r>
    <r>
      <rPr>
        <sz val="8"/>
        <rFont val="Times New Roman"/>
        <family val="1"/>
        <charset val="1"/>
      </rPr>
      <t>Average prices for Special High Grade Zinc.</t>
    </r>
  </si>
  <si>
    <t xml:space="preserve">[Source: S&amp;P Global Platts Metals Week.] </t>
  </si>
  <si>
    <r>
      <t xml:space="preserve">[Data are rounded to no more than three significant digits, except prices; may not add to totals shown. Data are in metric tons, unless otherwise specified. Estimated, and revised data are marked with a superscript “e”, and </t>
    </r>
    <r>
      <rPr>
        <sz val="8"/>
        <rFont val="Times New Roman"/>
        <family val="1"/>
      </rPr>
      <t>‟r”.</t>
    </r>
    <r>
      <rPr>
        <sz val="8"/>
        <rFont val="Times New Roman"/>
        <family val="1"/>
        <charset val="1"/>
      </rPr>
      <t>]</t>
    </r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</si>
  <si>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</si>
  <si>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</si>
  <si>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</si>
  <si>
    <t>Zinc in March 2025</t>
  </si>
  <si>
    <t>This workbook includes an embedded Word document and 9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</si>
</sst>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[$-409]#,##0;\(#,##0\);&quot;--&quot;"/>
    <numFmt numFmtId="166" formatCode="#"/>
    <numFmt numFmtId="167" formatCode="#,##0.0"/>
    <numFmt numFmtId="168" formatCode="&quot;$&quot;#,##0"/>
  </numFmts>
  <fonts count="30" x14ac:knownFonts="1">
    <font>
      <sz val="8"/>
      <color theme="1"/>
      <name val="Times New Roman"/>
      <family val="2"/>
      <charset val="1"/>
    </font>
    <font>
      <sz val="11"/>
      <color theme="1"/>
      <name val="Calibri"/>
      <family val="2"/>
      <scheme val="minor"/>
    </font>
    <font>
      <sz val="8"/>
      <name val="Times New Roman"/>
      <family val="1"/>
      <charset val="1"/>
    </font>
    <font>
      <sz val="11"/>
      <color theme="1"/>
      <name val="Calibri"/>
      <family val="2"/>
      <charset val="1"/>
    </font>
    <font>
      <b/>
      <sz val="8"/>
      <name val="Times New Roman"/>
      <family val="1"/>
      <charset val="1"/>
    </font>
    <font>
      <b/>
      <vertAlign val="superscript"/>
      <sz val="8"/>
      <name val="Times New Roman"/>
      <family val="1"/>
      <charset val="1"/>
    </font>
    <font>
      <vertAlign val="superscript"/>
      <sz val="8"/>
      <name val="Times New Roman"/>
      <family val="1"/>
      <charset val="1"/>
    </font>
    <font>
      <sz val="8"/>
      <color theme="1"/>
      <name val="Times New Roman"/>
      <family val="1"/>
      <charset val="1"/>
    </font>
    <font>
      <sz val="8"/>
      <color rgb="FFFF0000"/>
      <name val="Times New Roman"/>
      <family val="1"/>
      <charset val="1"/>
    </font>
    <font>
      <sz val="8"/>
      <name val="Times New Roman"/>
      <family val="2"/>
      <charset val="1"/>
    </font>
    <font>
      <sz val="8"/>
      <color rgb="FFFF0000"/>
      <name val="Times New Roman"/>
      <family val="2"/>
      <charset val="1"/>
    </font>
    <font>
      <sz val="8"/>
      <color rgb="FF000000"/>
      <name val="Times New Roman"/>
      <family val="2"/>
      <charset val="1"/>
    </font>
    <font>
      <vertAlign val="superscript"/>
      <sz val="8"/>
      <color theme="1"/>
      <name val="Times New Roman"/>
      <family val="1"/>
      <charset val="1"/>
    </font>
    <font>
      <b/>
      <sz val="8"/>
      <color theme="1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b/>
      <vertAlign val="superscript"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vertAlign val="superscript"/>
      <sz val="8"/>
      <color rgb="FF000000"/>
      <name val="Times New Roman"/>
      <family val="2"/>
      <charset val="1"/>
    </font>
    <font>
      <sz val="8"/>
      <color rgb="FF00B050"/>
      <name val="Times New Roman"/>
      <family val="1"/>
      <charset val="1"/>
    </font>
    <font>
      <sz val="8"/>
      <color theme="1"/>
      <name val="Times New Roman"/>
      <family val="2"/>
      <charset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164" fontId="19" fillId="0" borderId="0" applyBorder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19" fillId="2" borderId="1" applyProtection="0"/>
    <xf numFmtId="0" fontId="23" fillId="0" borderId="0"/>
    <xf numFmtId="0" fontId="27" fillId="0" borderId="0"/>
    <xf numFmtId="0" fontId="27" fillId="0" borderId="0"/>
    <xf numFmtId="0" fontId="27" fillId="0" borderId="0"/>
    <xf numFmtId="0" fontId="1" fillId="0" borderId="0"/>
  </cellStyleXfs>
  <cellXfs count="137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/>
    <xf numFmtId="49" fontId="4" fillId="0" borderId="0" xfId="0" applyNumberFormat="1" applyFont="1" applyBorder="1" applyAlignment="1" applyProtection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/>
    <xf numFmtId="49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Border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left" vertical="center"/>
    </xf>
    <xf numFmtId="3" fontId="2" fillId="0" borderId="0" xfId="0" applyNumberFormat="1" applyFont="1" applyAlignment="1" applyProtection="1">
      <alignment horizontal="right" vertical="center"/>
    </xf>
    <xf numFmtId="3" fontId="2" fillId="0" borderId="0" xfId="1" applyNumberFormat="1" applyFont="1" applyBorder="1" applyAlignment="1" applyProtection="1">
      <alignment horizontal="right" vertical="center"/>
    </xf>
    <xf numFmtId="3" fontId="2" fillId="0" borderId="4" xfId="0" applyNumberFormat="1" applyFont="1" applyBorder="1" applyAlignment="1" applyProtection="1">
      <alignment horizontal="right" vertical="center"/>
    </xf>
    <xf numFmtId="3" fontId="2" fillId="0" borderId="2" xfId="0" applyNumberFormat="1" applyFont="1" applyBorder="1" applyAlignment="1" applyProtection="1">
      <alignment horizontal="right" vertical="center"/>
    </xf>
    <xf numFmtId="4" fontId="2" fillId="0" borderId="0" xfId="0" applyNumberFormat="1" applyFont="1" applyAlignment="1" applyProtection="1">
      <alignment horizontal="right" vertical="center"/>
    </xf>
    <xf numFmtId="4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vertical="center"/>
    </xf>
    <xf numFmtId="3" fontId="8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4" fillId="0" borderId="4" xfId="0" applyNumberFormat="1" applyFont="1" applyBorder="1" applyAlignment="1" applyProtection="1">
      <alignment horizontal="center" vertical="center"/>
    </xf>
    <xf numFmtId="165" fontId="2" fillId="0" borderId="0" xfId="0" applyNumberFormat="1" applyFont="1" applyBorder="1" applyAlignment="1" applyProtection="1">
      <alignment horizontal="right" vertical="center" readingOrder="1"/>
    </xf>
    <xf numFmtId="49" fontId="4" fillId="0" borderId="0" xfId="0" applyNumberFormat="1" applyFont="1" applyBorder="1" applyAlignment="1" applyProtection="1">
      <alignment horizontal="left" vertical="center" indent="1"/>
    </xf>
    <xf numFmtId="0" fontId="0" fillId="0" borderId="0" xfId="0" applyAlignment="1" applyProtection="1">
      <alignment horizontal="left"/>
    </xf>
    <xf numFmtId="49" fontId="2" fillId="0" borderId="4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 indent="1"/>
    </xf>
    <xf numFmtId="0" fontId="9" fillId="0" borderId="0" xfId="0" applyFont="1" applyAlignment="1" applyProtection="1">
      <alignment vertical="center"/>
    </xf>
    <xf numFmtId="3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7" fillId="0" borderId="0" xfId="0" applyFont="1" applyAlignment="1" applyProtection="1"/>
    <xf numFmtId="0" fontId="0" fillId="0" borderId="0" xfId="0" applyAlignment="1" applyProtection="1"/>
    <xf numFmtId="49" fontId="13" fillId="0" borderId="0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left" vertical="center"/>
    </xf>
    <xf numFmtId="3" fontId="2" fillId="0" borderId="3" xfId="0" applyNumberFormat="1" applyFont="1" applyBorder="1" applyAlignment="1" applyProtection="1">
      <alignment horizontal="right" vertical="center"/>
    </xf>
    <xf numFmtId="3" fontId="7" fillId="0" borderId="3" xfId="0" applyNumberFormat="1" applyFont="1" applyBorder="1" applyAlignment="1" applyProtection="1">
      <alignment horizontal="right" vertical="center"/>
    </xf>
    <xf numFmtId="37" fontId="2" fillId="0" borderId="0" xfId="0" applyNumberFormat="1" applyFont="1" applyBorder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right" vertical="center"/>
    </xf>
    <xf numFmtId="49" fontId="13" fillId="0" borderId="2" xfId="0" applyNumberFormat="1" applyFont="1" applyBorder="1" applyAlignment="1" applyProtection="1">
      <alignment horizontal="center" vertical="center" wrapText="1"/>
    </xf>
    <xf numFmtId="49" fontId="13" fillId="0" borderId="0" xfId="0" applyNumberFormat="1" applyFont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/>
    </xf>
    <xf numFmtId="3" fontId="7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166" fontId="2" fillId="0" borderId="0" xfId="0" applyNumberFormat="1" applyFont="1" applyAlignment="1" applyProtection="1">
      <alignment horizontal="right" vertical="center"/>
    </xf>
    <xf numFmtId="49" fontId="14" fillId="0" borderId="4" xfId="0" applyNumberFormat="1" applyFont="1" applyBorder="1" applyAlignment="1" applyProtection="1">
      <alignment horizontal="center" vertical="center"/>
    </xf>
    <xf numFmtId="49" fontId="16" fillId="0" borderId="0" xfId="0" applyNumberFormat="1" applyFont="1" applyBorder="1" applyAlignment="1" applyProtection="1">
      <alignment horizontal="left" vertical="center"/>
    </xf>
    <xf numFmtId="0" fontId="18" fillId="0" borderId="0" xfId="0" applyFont="1" applyAlignment="1" applyProtection="1"/>
    <xf numFmtId="49" fontId="7" fillId="0" borderId="4" xfId="0" applyNumberFormat="1" applyFont="1" applyBorder="1" applyAlignment="1" applyProtection="1"/>
    <xf numFmtId="3" fontId="7" fillId="0" borderId="4" xfId="0" applyNumberFormat="1" applyFont="1" applyBorder="1" applyAlignment="1" applyProtection="1"/>
    <xf numFmtId="0" fontId="7" fillId="0" borderId="4" xfId="0" applyFont="1" applyBorder="1" applyAlignment="1" applyProtection="1"/>
    <xf numFmtId="4" fontId="2" fillId="0" borderId="4" xfId="0" applyNumberFormat="1" applyFont="1" applyBorder="1" applyAlignment="1" applyProtection="1">
      <alignment horizontal="right" vertical="center"/>
    </xf>
    <xf numFmtId="49" fontId="16" fillId="0" borderId="4" xfId="0" applyNumberFormat="1" applyFont="1" applyFill="1" applyBorder="1" applyAlignment="1" applyProtection="1">
      <alignment horizontal="right" vertical="center" readingOrder="1"/>
    </xf>
    <xf numFmtId="49" fontId="22" fillId="0" borderId="4" xfId="0" applyNumberFormat="1" applyFont="1" applyBorder="1" applyAlignment="1" applyProtection="1">
      <alignment horizontal="left" vertical="center"/>
    </xf>
    <xf numFmtId="49" fontId="24" fillId="0" borderId="0" xfId="7" applyNumberFormat="1" applyFont="1" applyAlignment="1">
      <alignment horizontal="left" vertical="center"/>
    </xf>
    <xf numFmtId="0" fontId="23" fillId="0" borderId="0" xfId="7"/>
    <xf numFmtId="49" fontId="23" fillId="0" borderId="0" xfId="7" applyNumberFormat="1" applyAlignment="1">
      <alignment horizontal="left" vertical="center" indent="1"/>
    </xf>
    <xf numFmtId="49" fontId="23" fillId="0" borderId="0" xfId="7" applyNumberFormat="1" applyAlignment="1">
      <alignment horizontal="left" vertical="center" indent="2"/>
    </xf>
    <xf numFmtId="49" fontId="25" fillId="0" borderId="0" xfId="7" applyNumberFormat="1" applyFont="1" applyAlignment="1">
      <alignment horizontal="left" vertical="center" indent="1"/>
    </xf>
    <xf numFmtId="49" fontId="4" fillId="0" borderId="2" xfId="0" applyNumberFormat="1" applyFont="1" applyBorder="1" applyAlignment="1">
      <alignment horizontal="center" vertical="center"/>
    </xf>
    <xf numFmtId="0" fontId="7" fillId="0" borderId="0" xfId="0" applyFont="1"/>
    <xf numFmtId="49" fontId="4" fillId="0" borderId="3" xfId="4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/>
    <xf numFmtId="49" fontId="2" fillId="0" borderId="2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 indent="1"/>
    </xf>
    <xf numFmtId="37" fontId="2" fillId="0" borderId="0" xfId="0" applyNumberFormat="1" applyFont="1"/>
    <xf numFmtId="3" fontId="2" fillId="0" borderId="0" xfId="0" applyNumberFormat="1" applyFont="1"/>
    <xf numFmtId="37" fontId="2" fillId="0" borderId="4" xfId="0" applyNumberFormat="1" applyFont="1" applyBorder="1"/>
    <xf numFmtId="49" fontId="14" fillId="0" borderId="4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/>
    </xf>
    <xf numFmtId="167" fontId="16" fillId="0" borderId="4" xfId="0" applyNumberFormat="1" applyFont="1" applyBorder="1" applyAlignment="1">
      <alignment horizontal="right" vertical="center" readingOrder="1"/>
    </xf>
    <xf numFmtId="49" fontId="14" fillId="0" borderId="4" xfId="0" applyNumberFormat="1" applyFont="1" applyBorder="1" applyAlignment="1">
      <alignment horizontal="center" vertical="center" readingOrder="1"/>
    </xf>
    <xf numFmtId="2" fontId="16" fillId="0" borderId="4" xfId="0" applyNumberFormat="1" applyFont="1" applyBorder="1" applyAlignment="1">
      <alignment horizontal="right" vertical="center" readingOrder="1"/>
    </xf>
    <xf numFmtId="4" fontId="16" fillId="0" borderId="4" xfId="0" applyNumberFormat="1" applyFont="1" applyBorder="1" applyAlignment="1">
      <alignment horizontal="right" vertical="center" readingOrder="1"/>
    </xf>
    <xf numFmtId="167" fontId="16" fillId="0" borderId="0" xfId="0" applyNumberFormat="1" applyFont="1" applyAlignment="1">
      <alignment horizontal="right" vertical="center" readingOrder="1"/>
    </xf>
    <xf numFmtId="49" fontId="14" fillId="0" borderId="0" xfId="0" applyNumberFormat="1" applyFont="1" applyAlignment="1">
      <alignment horizontal="center" vertical="center" readingOrder="1"/>
    </xf>
    <xf numFmtId="2" fontId="16" fillId="0" borderId="0" xfId="0" applyNumberFormat="1" applyFont="1" applyAlignment="1">
      <alignment horizontal="right" vertical="center" readingOrder="1"/>
    </xf>
    <xf numFmtId="4" fontId="16" fillId="0" borderId="0" xfId="0" applyNumberFormat="1" applyFont="1" applyAlignment="1">
      <alignment horizontal="right" vertical="center" readingOrder="1"/>
    </xf>
    <xf numFmtId="4" fontId="7" fillId="0" borderId="0" xfId="0" applyNumberFormat="1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9" fontId="4" fillId="0" borderId="2" xfId="0" applyNumberFormat="1" applyFont="1" applyBorder="1" applyAlignment="1">
      <alignment horizontal="left" vertical="center" inden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7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16" fillId="0" borderId="0" xfId="0" applyNumberFormat="1" applyFont="1" applyFill="1" applyBorder="1" applyAlignment="1" applyProtection="1">
      <alignment horizontal="right" vertical="center" readingOrder="1"/>
    </xf>
    <xf numFmtId="168" fontId="2" fillId="0" borderId="3" xfId="0" applyNumberFormat="1" applyFont="1" applyBorder="1" applyAlignment="1" applyProtection="1">
      <alignment horizontal="right" vertical="center"/>
    </xf>
    <xf numFmtId="168" fontId="7" fillId="0" borderId="3" xfId="0" applyNumberFormat="1" applyFont="1" applyBorder="1" applyAlignment="1" applyProtection="1">
      <alignment horizontal="right" vertical="center"/>
    </xf>
    <xf numFmtId="0" fontId="28" fillId="0" borderId="0" xfId="8" applyFont="1"/>
    <xf numFmtId="0" fontId="29" fillId="0" borderId="0" xfId="9" applyFont="1"/>
    <xf numFmtId="0" fontId="29" fillId="0" borderId="0" xfId="8" applyFont="1"/>
    <xf numFmtId="0" fontId="28" fillId="0" borderId="0" xfId="10" applyFont="1"/>
    <xf numFmtId="0" fontId="1" fillId="0" borderId="0" xfId="11"/>
    <xf numFmtId="49" fontId="4" fillId="0" borderId="0" xfId="0" applyNumberFormat="1" applyFont="1" applyBorder="1" applyAlignment="1" applyProtection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left" vertical="center" wrapText="1"/>
    </xf>
    <xf numFmtId="49" fontId="21" fillId="0" borderId="0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left" vertical="center"/>
    </xf>
    <xf numFmtId="49" fontId="4" fillId="0" borderId="4" xfId="0" applyNumberFormat="1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left" vertical="center"/>
    </xf>
    <xf numFmtId="49" fontId="14" fillId="0" borderId="3" xfId="0" applyNumberFormat="1" applyFont="1" applyBorder="1" applyAlignment="1">
      <alignment horizontal="center" vertical="center" readingOrder="1"/>
    </xf>
    <xf numFmtId="49" fontId="6" fillId="0" borderId="4" xfId="0" applyNumberFormat="1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center" vertical="center"/>
    </xf>
  </cellXfs>
  <cellStyles count="12">
    <cellStyle name="Comma" xfId="1" builtinId="3"/>
    <cellStyle name="Normal" xfId="0" builtinId="0"/>
    <cellStyle name="Normal 12" xfId="8" xr:uid="{F83269A1-A39A-4461-B810-B4EF9C785BE6}"/>
    <cellStyle name="Normal 2" xfId="2" xr:uid="{00000000-0005-0000-0000-000006000000}"/>
    <cellStyle name="Normal 231" xfId="11" xr:uid="{0D54F914-8D1B-4C93-881C-696F98BBB7FD}"/>
    <cellStyle name="Normal 3" xfId="3" xr:uid="{00000000-0005-0000-0000-000007000000}"/>
    <cellStyle name="Normal 3 11 2" xfId="10" xr:uid="{5CFF4569-7C9B-4930-8B2E-B41AFCFD7A6B}"/>
    <cellStyle name="Normal 3 2" xfId="4" xr:uid="{00000000-0005-0000-0000-000008000000}"/>
    <cellStyle name="Normal 3 2 2" xfId="5" xr:uid="{00000000-0005-0000-0000-000009000000}"/>
    <cellStyle name="Normal 4" xfId="7" xr:uid="{4040FACE-B55D-43A2-BBFA-9C6EB20F85E6}"/>
    <cellStyle name="Normal 5 2 3" xfId="9" xr:uid="{8A623C12-DAEF-4A4B-B9E3-C32EAD84C3BF}"/>
    <cellStyle name="Note 2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483B74FF-FC26-44E7-9528-3880D494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142875</xdr:rowOff>
        </xdr:from>
        <xdr:to>
          <xdr:col>1</xdr:col>
          <xdr:colOff>304800</xdr:colOff>
          <xdr:row>14</xdr:row>
          <xdr:rowOff>28575</xdr:rowOff>
        </xdr:to>
        <xdr:sp macro="" textlink="">
          <xdr:nvSpPr>
            <xdr:cNvPr id="11265" name="Object 1" descr="embedded tex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F8956-0C87-432B-B4F7-1B501FA299ED}">
  <dimension ref="A6:B22"/>
  <sheetViews>
    <sheetView showGridLines="0" tabSelected="1" workbookViewId="0"/>
  </sheetViews>
  <sheetFormatPr defaultColWidth="10.6640625" defaultRowHeight="11.25" customHeight="1" x14ac:dyDescent="0.25"/>
  <cols>
    <col min="1" max="16384" width="10.6640625" style="106"/>
  </cols>
  <sheetData>
    <row r="6" spans="1:2" ht="15.75" x14ac:dyDescent="0.25"/>
    <row r="7" spans="1:2" ht="15.75" x14ac:dyDescent="0.25">
      <c r="A7" s="107" t="s">
        <v>167</v>
      </c>
      <c r="B7" s="108"/>
    </row>
    <row r="8" spans="1:2" ht="15.75" x14ac:dyDescent="0.25">
      <c r="A8" s="106" t="s">
        <v>168</v>
      </c>
    </row>
    <row r="9" spans="1:2" ht="15.75" x14ac:dyDescent="0.25">
      <c r="A9" s="109" t="s">
        <v>164</v>
      </c>
    </row>
    <row r="10" spans="1:2" ht="15.75" x14ac:dyDescent="0.25">
      <c r="A10" s="109" t="s">
        <v>165</v>
      </c>
      <c r="B10" s="110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06" t="s">
        <v>166</v>
      </c>
    </row>
    <row r="17" spans="1:2" ht="15.75" x14ac:dyDescent="0.25"/>
    <row r="22" spans="1:2" ht="15.75" x14ac:dyDescent="0.25">
      <c r="A22" s="108"/>
      <c r="B22" s="108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11265" r:id="rId3">
          <objectPr defaultSize="0" altText="embedded text" r:id="rId4">
            <anchor moveWithCells="1">
              <from>
                <xdr:col>0</xdr:col>
                <xdr:colOff>0</xdr:colOff>
                <xdr:row>10</xdr:row>
                <xdr:rowOff>142875</xdr:rowOff>
              </from>
              <to>
                <xdr:col>1</xdr:col>
                <xdr:colOff>304800</xdr:colOff>
                <xdr:row>14</xdr:row>
                <xdr:rowOff>28575</xdr:rowOff>
              </to>
            </anchor>
          </objectPr>
        </oleObject>
      </mc:Choice>
      <mc:Fallback>
        <oleObject progId="Document" dvAspect="DVASPECT_ICON" shapeId="11265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1F9D9-CC35-42F6-9011-A91BDF4C9417}">
  <dimension ref="A1:H1048576"/>
  <sheetViews>
    <sheetView zoomScaleNormal="100" workbookViewId="0">
      <selection sqref="A1:H1"/>
    </sheetView>
  </sheetViews>
  <sheetFormatPr defaultColWidth="9.33203125" defaultRowHeight="11.25" customHeight="1" x14ac:dyDescent="0.2"/>
  <cols>
    <col min="1" max="1" width="34" style="97" customWidth="1"/>
    <col min="2" max="2" width="13.6640625" style="97" customWidth="1"/>
    <col min="3" max="3" width="1.83203125" style="97" customWidth="1"/>
    <col min="4" max="4" width="13.6640625" style="97" customWidth="1"/>
    <col min="5" max="5" width="1.83203125" style="97" customWidth="1"/>
    <col min="6" max="6" width="13.6640625" style="97" customWidth="1"/>
    <col min="7" max="7" width="1.83203125" style="97" customWidth="1"/>
    <col min="8" max="8" width="15.83203125" style="97" customWidth="1"/>
  </cols>
  <sheetData>
    <row r="1" spans="1:8" ht="11.25" customHeight="1" x14ac:dyDescent="0.2">
      <c r="A1" s="130" t="s">
        <v>161</v>
      </c>
      <c r="B1" s="130"/>
      <c r="C1" s="130"/>
      <c r="D1" s="130"/>
      <c r="E1" s="130"/>
      <c r="F1" s="130"/>
      <c r="G1" s="130"/>
      <c r="H1" s="130"/>
    </row>
    <row r="2" spans="1:8" ht="11.25" customHeight="1" x14ac:dyDescent="0.2">
      <c r="A2" s="131" t="s">
        <v>162</v>
      </c>
      <c r="B2" s="131"/>
      <c r="C2" s="131"/>
      <c r="D2" s="131"/>
      <c r="E2" s="131"/>
      <c r="F2" s="131"/>
      <c r="G2" s="131"/>
      <c r="H2" s="131"/>
    </row>
    <row r="3" spans="1:8" ht="11.25" customHeight="1" x14ac:dyDescent="0.2">
      <c r="A3" s="132" t="s">
        <v>15</v>
      </c>
      <c r="B3" s="133" t="s">
        <v>99</v>
      </c>
      <c r="C3" s="133"/>
      <c r="D3" s="133"/>
      <c r="E3" s="74"/>
      <c r="F3" s="132" t="s">
        <v>100</v>
      </c>
      <c r="G3" s="132"/>
      <c r="H3" s="132"/>
    </row>
    <row r="4" spans="1:8" ht="11.25" customHeight="1" x14ac:dyDescent="0.2">
      <c r="A4" s="132"/>
      <c r="B4" s="74" t="s">
        <v>101</v>
      </c>
      <c r="C4" s="74"/>
      <c r="D4" s="74" t="s">
        <v>102</v>
      </c>
      <c r="E4" s="75"/>
      <c r="F4" s="132"/>
      <c r="G4" s="132"/>
      <c r="H4" s="132"/>
    </row>
    <row r="5" spans="1:8" ht="11.25" customHeight="1" x14ac:dyDescent="0.2">
      <c r="A5" s="132"/>
      <c r="B5" s="76" t="s">
        <v>103</v>
      </c>
      <c r="C5" s="76"/>
      <c r="D5" s="76" t="s">
        <v>103</v>
      </c>
      <c r="E5" s="76"/>
      <c r="F5" s="76" t="s">
        <v>103</v>
      </c>
      <c r="G5" s="76"/>
      <c r="H5" s="76" t="s">
        <v>104</v>
      </c>
    </row>
    <row r="6" spans="1:8" ht="11.25" customHeight="1" x14ac:dyDescent="0.2">
      <c r="A6" s="127" t="s">
        <v>2</v>
      </c>
      <c r="B6" s="127"/>
      <c r="C6" s="127"/>
      <c r="D6" s="127"/>
      <c r="E6" s="127"/>
      <c r="F6" s="127"/>
      <c r="G6" s="127"/>
      <c r="H6" s="127"/>
    </row>
    <row r="7" spans="1:8" ht="11.25" customHeight="1" x14ac:dyDescent="0.2">
      <c r="A7" s="77" t="s">
        <v>20</v>
      </c>
      <c r="B7" s="78">
        <f t="shared" ref="B7:B16" si="0">D7-F7</f>
        <v>18.2</v>
      </c>
      <c r="C7" s="78"/>
      <c r="D7" s="79">
        <v>129.84</v>
      </c>
      <c r="E7" s="79"/>
      <c r="F7" s="79">
        <f t="shared" ref="F7:F16" si="1">H7/22.0462</f>
        <v>111.67</v>
      </c>
      <c r="G7" s="79"/>
      <c r="H7" s="79">
        <v>2461.875</v>
      </c>
    </row>
    <row r="8" spans="1:8" ht="11.25" customHeight="1" x14ac:dyDescent="0.2">
      <c r="A8" s="77" t="s">
        <v>21</v>
      </c>
      <c r="B8" s="78">
        <f t="shared" si="0"/>
        <v>18.5</v>
      </c>
      <c r="C8" s="78"/>
      <c r="D8" s="79">
        <v>142.36000000000001</v>
      </c>
      <c r="E8" s="79"/>
      <c r="F8" s="79">
        <f t="shared" si="1"/>
        <v>123.84</v>
      </c>
      <c r="G8" s="79"/>
      <c r="H8" s="79">
        <v>2730.11</v>
      </c>
    </row>
    <row r="9" spans="1:8" ht="11.25" customHeight="1" x14ac:dyDescent="0.2">
      <c r="A9" s="77" t="s">
        <v>22</v>
      </c>
      <c r="B9" s="78">
        <f t="shared" si="0"/>
        <v>18.3</v>
      </c>
      <c r="C9" s="78"/>
      <c r="D9" s="79">
        <v>152.31</v>
      </c>
      <c r="E9" s="79"/>
      <c r="F9" s="79">
        <f t="shared" si="1"/>
        <v>134.04</v>
      </c>
      <c r="G9" s="79"/>
      <c r="H9" s="79">
        <v>2955.12</v>
      </c>
    </row>
    <row r="10" spans="1:8" ht="11.25" customHeight="1" x14ac:dyDescent="0.2">
      <c r="A10" s="77" t="s">
        <v>23</v>
      </c>
      <c r="B10" s="78">
        <f t="shared" si="0"/>
        <v>18</v>
      </c>
      <c r="C10" s="78"/>
      <c r="D10" s="79">
        <v>145.59</v>
      </c>
      <c r="E10" s="79"/>
      <c r="F10" s="79">
        <f t="shared" si="1"/>
        <v>127.57</v>
      </c>
      <c r="G10" s="79"/>
      <c r="H10" s="79">
        <v>2812.35</v>
      </c>
    </row>
    <row r="11" spans="1:8" ht="11.25" customHeight="1" x14ac:dyDescent="0.2">
      <c r="A11" s="77" t="s">
        <v>24</v>
      </c>
      <c r="B11" s="78">
        <f t="shared" si="0"/>
        <v>18</v>
      </c>
      <c r="C11" s="78"/>
      <c r="D11" s="79">
        <v>144.33000000000001</v>
      </c>
      <c r="E11" s="79"/>
      <c r="F11" s="79">
        <f t="shared" si="1"/>
        <v>126.31</v>
      </c>
      <c r="G11" s="79"/>
      <c r="H11" s="79">
        <v>2784.71</v>
      </c>
    </row>
    <row r="12" spans="1:8" ht="11.25" customHeight="1" x14ac:dyDescent="0.2">
      <c r="A12" s="77" t="s">
        <v>25</v>
      </c>
      <c r="B12" s="78">
        <f t="shared" si="0"/>
        <v>18</v>
      </c>
      <c r="C12" s="78"/>
      <c r="D12" s="79">
        <v>140.91</v>
      </c>
      <c r="E12" s="79"/>
      <c r="F12" s="79">
        <f t="shared" si="1"/>
        <v>122.89</v>
      </c>
      <c r="G12" s="79"/>
      <c r="H12" s="79">
        <v>2709.24</v>
      </c>
    </row>
    <row r="13" spans="1:8" ht="11.25" customHeight="1" x14ac:dyDescent="0.2">
      <c r="A13" s="77" t="s">
        <v>26</v>
      </c>
      <c r="B13" s="78">
        <f t="shared" si="0"/>
        <v>18.100000000000001</v>
      </c>
      <c r="C13" s="78"/>
      <c r="D13" s="79">
        <v>146.93</v>
      </c>
      <c r="E13" s="79"/>
      <c r="F13" s="79">
        <f t="shared" si="1"/>
        <v>128.83000000000001</v>
      </c>
      <c r="G13" s="79"/>
      <c r="H13" s="79">
        <v>2840.31</v>
      </c>
    </row>
    <row r="14" spans="1:8" ht="11.25" customHeight="1" x14ac:dyDescent="0.2">
      <c r="A14" s="77" t="s">
        <v>27</v>
      </c>
      <c r="B14" s="78">
        <f t="shared" si="0"/>
        <v>17.5</v>
      </c>
      <c r="C14" s="78"/>
      <c r="D14" s="79">
        <v>158.19999999999999</v>
      </c>
      <c r="E14" s="79"/>
      <c r="F14" s="79">
        <f t="shared" si="1"/>
        <v>140.72999999999999</v>
      </c>
      <c r="G14" s="79"/>
      <c r="H14" s="79">
        <v>3102.46</v>
      </c>
    </row>
    <row r="15" spans="1:8" ht="11.25" customHeight="1" x14ac:dyDescent="0.2">
      <c r="A15" s="77" t="s">
        <v>28</v>
      </c>
      <c r="B15" s="78">
        <f t="shared" si="0"/>
        <v>17.399999999999999</v>
      </c>
      <c r="C15" s="78"/>
      <c r="D15" s="79">
        <v>153.44</v>
      </c>
      <c r="E15" s="79"/>
      <c r="F15" s="79">
        <f t="shared" si="1"/>
        <v>136.02000000000001</v>
      </c>
      <c r="G15" s="79"/>
      <c r="H15" s="79">
        <v>2998.62</v>
      </c>
    </row>
    <row r="16" spans="1:8" ht="11.25" customHeight="1" x14ac:dyDescent="0.2">
      <c r="A16" s="77" t="s">
        <v>29</v>
      </c>
      <c r="B16" s="78">
        <f t="shared" si="0"/>
        <v>17.5</v>
      </c>
      <c r="C16" s="78"/>
      <c r="D16" s="79">
        <v>155.53</v>
      </c>
      <c r="E16" s="79"/>
      <c r="F16" s="79">
        <f t="shared" si="1"/>
        <v>138.01</v>
      </c>
      <c r="G16" s="79"/>
      <c r="H16" s="79">
        <v>3042.53</v>
      </c>
    </row>
    <row r="17" spans="1:8" s="81" customFormat="1" ht="11.25" customHeight="1" x14ac:dyDescent="0.2">
      <c r="A17" s="80" t="s">
        <v>30</v>
      </c>
      <c r="B17" s="78">
        <v>18.3</v>
      </c>
      <c r="C17" s="78"/>
      <c r="D17" s="79">
        <v>144.21</v>
      </c>
      <c r="E17" s="79"/>
      <c r="F17" s="79">
        <v>125.96</v>
      </c>
      <c r="G17" s="79"/>
      <c r="H17" s="79">
        <v>2776.84</v>
      </c>
    </row>
    <row r="18" spans="1:8" ht="11.25" customHeight="1" x14ac:dyDescent="0.2">
      <c r="A18" s="127" t="s">
        <v>3</v>
      </c>
      <c r="B18" s="127"/>
      <c r="C18" s="127"/>
      <c r="D18" s="127"/>
      <c r="E18" s="127"/>
      <c r="F18" s="127"/>
      <c r="G18" s="127"/>
      <c r="H18" s="127"/>
    </row>
    <row r="19" spans="1:8" ht="11.25" customHeight="1" x14ac:dyDescent="0.2">
      <c r="A19" s="82" t="s">
        <v>4</v>
      </c>
      <c r="B19" s="83">
        <f>D19-F19</f>
        <v>17.8</v>
      </c>
      <c r="C19" s="84"/>
      <c r="D19" s="85">
        <v>145.91999999999999</v>
      </c>
      <c r="E19" s="84"/>
      <c r="F19" s="86">
        <f>H19/22.0462</f>
        <v>128.13</v>
      </c>
      <c r="G19" s="84"/>
      <c r="H19" s="86">
        <v>2824.82</v>
      </c>
    </row>
    <row r="20" spans="1:8" x14ac:dyDescent="0.2">
      <c r="A20" s="77" t="s">
        <v>5</v>
      </c>
      <c r="B20" s="87">
        <f>D20-F20</f>
        <v>18.399999999999999</v>
      </c>
      <c r="C20" s="88"/>
      <c r="D20" s="89">
        <v>145.34</v>
      </c>
      <c r="E20" s="88"/>
      <c r="F20" s="90">
        <f>H20/22.0462</f>
        <v>126.97</v>
      </c>
      <c r="G20" s="88"/>
      <c r="H20" s="91">
        <v>2799.23</v>
      </c>
    </row>
    <row r="21" spans="1:8" x14ac:dyDescent="0.2">
      <c r="A21" s="77" t="s">
        <v>20</v>
      </c>
      <c r="B21" s="87">
        <f>D21-F21</f>
        <v>20.5</v>
      </c>
      <c r="C21" s="88"/>
      <c r="D21" s="92">
        <v>151.47</v>
      </c>
      <c r="E21" s="88"/>
      <c r="F21" s="90">
        <f>H21/22.0462</f>
        <v>130.97</v>
      </c>
      <c r="G21" s="88"/>
      <c r="H21" s="92">
        <v>2887.36</v>
      </c>
    </row>
    <row r="22" spans="1:8" ht="11.25" customHeight="1" x14ac:dyDescent="0.2">
      <c r="A22" s="93" t="s">
        <v>115</v>
      </c>
      <c r="B22" s="87">
        <f>D22-F22</f>
        <v>18.899999999999999</v>
      </c>
      <c r="C22" s="88"/>
      <c r="D22" s="89">
        <f>AVERAGE(D19:D21)</f>
        <v>147.58000000000001</v>
      </c>
      <c r="E22" s="88"/>
      <c r="F22" s="90">
        <f>H22/22.0462</f>
        <v>128.69</v>
      </c>
      <c r="G22" s="88"/>
      <c r="H22" s="90">
        <f>AVERAGE(H19:H21)</f>
        <v>2837.14</v>
      </c>
    </row>
    <row r="23" spans="1:8" s="94" customFormat="1" ht="21.75" customHeight="1" x14ac:dyDescent="0.2">
      <c r="A23" s="128" t="s">
        <v>105</v>
      </c>
      <c r="B23" s="128"/>
      <c r="C23" s="128"/>
      <c r="D23" s="128"/>
      <c r="E23" s="128"/>
      <c r="F23" s="128"/>
      <c r="G23" s="128"/>
      <c r="H23" s="128"/>
    </row>
    <row r="24" spans="1:8" ht="11.25" customHeight="1" x14ac:dyDescent="0.2">
      <c r="A24" s="129" t="s">
        <v>106</v>
      </c>
      <c r="B24" s="129"/>
      <c r="C24" s="129"/>
      <c r="D24" s="129"/>
      <c r="E24" s="129"/>
      <c r="F24" s="129"/>
      <c r="G24" s="129"/>
      <c r="H24" s="129"/>
    </row>
    <row r="25" spans="1:8" ht="11.25" customHeight="1" x14ac:dyDescent="0.2">
      <c r="A25" s="77"/>
      <c r="B25" s="95"/>
      <c r="C25" s="95"/>
      <c r="D25" s="95"/>
      <c r="E25" s="95"/>
      <c r="F25" s="95"/>
      <c r="G25" s="95"/>
      <c r="H25" s="95"/>
    </row>
    <row r="26" spans="1:8" ht="11.25" customHeight="1" x14ac:dyDescent="0.2">
      <c r="A26" s="96"/>
      <c r="B26" s="96"/>
      <c r="C26" s="96"/>
      <c r="D26" s="96"/>
      <c r="E26" s="96"/>
      <c r="F26" s="96"/>
      <c r="G26" s="96"/>
      <c r="H26" s="96"/>
    </row>
    <row r="28" spans="1:8" ht="11.25" customHeight="1" x14ac:dyDescent="0.2">
      <c r="D28" s="98"/>
      <c r="E28" s="98"/>
      <c r="F28" s="99"/>
      <c r="G28" s="99"/>
      <c r="H28" s="99"/>
    </row>
    <row r="29" spans="1:8" ht="11.25" customHeight="1" x14ac:dyDescent="0.2">
      <c r="B29" s="100"/>
      <c r="C29" s="100"/>
      <c r="D29" s="100"/>
      <c r="E29" s="100"/>
      <c r="F29" s="100"/>
      <c r="G29" s="100"/>
      <c r="H29" s="100"/>
    </row>
    <row r="31" spans="1:8" ht="11.25" customHeight="1" x14ac:dyDescent="0.2">
      <c r="A31" s="101"/>
    </row>
    <row r="36" spans="1:1" ht="11.25" customHeight="1" x14ac:dyDescent="0.2">
      <c r="A36" s="102"/>
    </row>
    <row r="1048576" x14ac:dyDescent="0.2"/>
  </sheetData>
  <mergeCells count="9">
    <mergeCell ref="A18:H18"/>
    <mergeCell ref="A23:H23"/>
    <mergeCell ref="A24:H24"/>
    <mergeCell ref="A1:H1"/>
    <mergeCell ref="A2:H2"/>
    <mergeCell ref="A3:A5"/>
    <mergeCell ref="B3:D3"/>
    <mergeCell ref="F3:H4"/>
    <mergeCell ref="A6:H6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48576"/>
  <sheetViews>
    <sheetView zoomScaleNormal="100" workbookViewId="0">
      <selection sqref="A1:F1"/>
    </sheetView>
  </sheetViews>
  <sheetFormatPr defaultColWidth="9.33203125" defaultRowHeight="11.25" customHeight="1" x14ac:dyDescent="0.2"/>
  <cols>
    <col min="1" max="1" width="13.1640625" style="31" customWidth="1"/>
    <col min="2" max="2" width="14" style="31" customWidth="1"/>
    <col min="3" max="3" width="8.83203125" style="31" customWidth="1"/>
    <col min="4" max="4" width="7.83203125" style="31" customWidth="1"/>
    <col min="5" max="5" width="11.83203125" style="31" customWidth="1"/>
    <col min="6" max="6" width="10.83203125" style="31" customWidth="1"/>
    <col min="7" max="16384" width="9.33203125" style="31"/>
  </cols>
  <sheetData>
    <row r="1" spans="1:7" ht="11.25" customHeight="1" x14ac:dyDescent="0.2">
      <c r="A1" s="134" t="s">
        <v>107</v>
      </c>
      <c r="B1" s="134"/>
      <c r="C1" s="134"/>
      <c r="D1" s="134"/>
      <c r="E1" s="134"/>
      <c r="F1" s="134"/>
    </row>
    <row r="2" spans="1:7" ht="11.25" customHeight="1" x14ac:dyDescent="0.2">
      <c r="A2" s="135" t="s">
        <v>108</v>
      </c>
      <c r="B2" s="135"/>
      <c r="C2" s="135"/>
      <c r="D2" s="135"/>
      <c r="E2" s="135"/>
      <c r="F2" s="135"/>
    </row>
    <row r="3" spans="1:7" ht="11.25" customHeight="1" x14ac:dyDescent="0.2">
      <c r="A3" s="45" t="s">
        <v>15</v>
      </c>
      <c r="B3" s="22" t="s">
        <v>109</v>
      </c>
      <c r="C3" s="22" t="s">
        <v>110</v>
      </c>
      <c r="D3" s="22" t="s">
        <v>111</v>
      </c>
      <c r="E3" s="22" t="s">
        <v>112</v>
      </c>
      <c r="F3" s="22" t="s">
        <v>113</v>
      </c>
    </row>
    <row r="4" spans="1:7" ht="11.25" customHeight="1" x14ac:dyDescent="0.2">
      <c r="A4" s="136" t="s">
        <v>2</v>
      </c>
      <c r="B4" s="136"/>
      <c r="C4" s="136"/>
      <c r="D4" s="136"/>
      <c r="E4" s="136"/>
      <c r="F4" s="136"/>
    </row>
    <row r="5" spans="1:7" ht="11.25" customHeight="1" x14ac:dyDescent="0.2">
      <c r="A5" s="46" t="s">
        <v>20</v>
      </c>
      <c r="B5" s="13">
        <v>0</v>
      </c>
      <c r="C5" s="13">
        <v>271000</v>
      </c>
      <c r="D5" s="13">
        <v>0</v>
      </c>
      <c r="E5" s="13">
        <v>0</v>
      </c>
      <c r="F5" s="10">
        <v>271000</v>
      </c>
      <c r="G5" s="47"/>
    </row>
    <row r="6" spans="1:7" ht="11.25" customHeight="1" x14ac:dyDescent="0.2">
      <c r="A6" s="46" t="s">
        <v>21</v>
      </c>
      <c r="B6" s="13">
        <v>0</v>
      </c>
      <c r="C6" s="13">
        <v>255000</v>
      </c>
      <c r="D6" s="13">
        <v>0</v>
      </c>
      <c r="E6" s="13">
        <v>0</v>
      </c>
      <c r="F6" s="10">
        <v>255000</v>
      </c>
      <c r="G6" s="47"/>
    </row>
    <row r="7" spans="1:7" ht="11.25" customHeight="1" x14ac:dyDescent="0.2">
      <c r="A7" s="46" t="s">
        <v>22</v>
      </c>
      <c r="B7" s="13">
        <v>0</v>
      </c>
      <c r="C7" s="13">
        <v>256000</v>
      </c>
      <c r="D7" s="13">
        <v>0</v>
      </c>
      <c r="E7" s="13">
        <v>0</v>
      </c>
      <c r="F7" s="10">
        <v>256000</v>
      </c>
      <c r="G7" s="47"/>
    </row>
    <row r="8" spans="1:7" ht="11.25" customHeight="1" x14ac:dyDescent="0.2">
      <c r="A8" s="46" t="s">
        <v>23</v>
      </c>
      <c r="B8" s="13">
        <v>0</v>
      </c>
      <c r="C8" s="13">
        <v>262000</v>
      </c>
      <c r="D8" s="13">
        <v>0</v>
      </c>
      <c r="E8" s="13">
        <v>0</v>
      </c>
      <c r="F8" s="10">
        <v>262000</v>
      </c>
      <c r="G8" s="47"/>
    </row>
    <row r="9" spans="1:7" ht="11.25" customHeight="1" x14ac:dyDescent="0.2">
      <c r="A9" s="46" t="s">
        <v>24</v>
      </c>
      <c r="B9" s="13">
        <v>0</v>
      </c>
      <c r="C9" s="13">
        <v>238000</v>
      </c>
      <c r="D9" s="13">
        <v>0</v>
      </c>
      <c r="E9" s="13">
        <v>0</v>
      </c>
      <c r="F9" s="10">
        <v>238000</v>
      </c>
      <c r="G9" s="47"/>
    </row>
    <row r="10" spans="1:7" ht="11.25" customHeight="1" x14ac:dyDescent="0.2">
      <c r="A10" s="46" t="s">
        <v>25</v>
      </c>
      <c r="B10" s="13">
        <v>0</v>
      </c>
      <c r="C10" s="13">
        <v>243000</v>
      </c>
      <c r="D10" s="13">
        <v>0</v>
      </c>
      <c r="E10" s="13">
        <v>0</v>
      </c>
      <c r="F10" s="10">
        <v>243000</v>
      </c>
      <c r="G10" s="47"/>
    </row>
    <row r="11" spans="1:7" ht="11.25" customHeight="1" x14ac:dyDescent="0.2">
      <c r="A11" s="46" t="s">
        <v>26</v>
      </c>
      <c r="B11" s="13">
        <v>0</v>
      </c>
      <c r="C11" s="13">
        <v>250000</v>
      </c>
      <c r="D11" s="13">
        <v>0</v>
      </c>
      <c r="E11" s="13">
        <v>0</v>
      </c>
      <c r="F11" s="10">
        <v>250000</v>
      </c>
      <c r="G11" s="47"/>
    </row>
    <row r="12" spans="1:7" ht="11.25" customHeight="1" x14ac:dyDescent="0.2">
      <c r="A12" s="46" t="s">
        <v>114</v>
      </c>
      <c r="B12" s="13">
        <v>0</v>
      </c>
      <c r="C12" s="13">
        <v>247000</v>
      </c>
      <c r="D12" s="13">
        <v>0</v>
      </c>
      <c r="E12" s="13">
        <v>0</v>
      </c>
      <c r="F12" s="10">
        <v>247000</v>
      </c>
      <c r="G12" s="47"/>
    </row>
    <row r="13" spans="1:7" ht="11.25" customHeight="1" x14ac:dyDescent="0.2">
      <c r="A13" s="46" t="s">
        <v>28</v>
      </c>
      <c r="B13" s="13">
        <v>0</v>
      </c>
      <c r="C13" s="10">
        <v>276000</v>
      </c>
      <c r="D13" s="13">
        <v>0</v>
      </c>
      <c r="E13" s="13">
        <v>0</v>
      </c>
      <c r="F13" s="10">
        <v>276000</v>
      </c>
      <c r="G13" s="47"/>
    </row>
    <row r="14" spans="1:7" ht="11.25" customHeight="1" x14ac:dyDescent="0.2">
      <c r="A14" s="46" t="s">
        <v>29</v>
      </c>
      <c r="B14" s="13">
        <v>0</v>
      </c>
      <c r="C14" s="10">
        <v>234000</v>
      </c>
      <c r="D14" s="13">
        <v>0</v>
      </c>
      <c r="E14" s="13">
        <v>0</v>
      </c>
      <c r="F14" s="10">
        <v>234000</v>
      </c>
      <c r="G14" s="47"/>
    </row>
    <row r="15" spans="1:7" ht="11.25" customHeight="1" x14ac:dyDescent="0.2">
      <c r="A15" s="136" t="s">
        <v>3</v>
      </c>
      <c r="B15" s="136"/>
      <c r="C15" s="136"/>
      <c r="D15" s="136"/>
      <c r="E15" s="136"/>
      <c r="F15" s="136"/>
    </row>
    <row r="16" spans="1:7" x14ac:dyDescent="0.2">
      <c r="A16" s="48" t="s">
        <v>4</v>
      </c>
      <c r="B16" s="49">
        <v>0</v>
      </c>
      <c r="C16" s="49">
        <v>179000</v>
      </c>
      <c r="D16" s="49">
        <v>0</v>
      </c>
      <c r="E16" s="49">
        <v>0</v>
      </c>
      <c r="F16" s="49">
        <v>179000</v>
      </c>
    </row>
    <row r="17" spans="1:7" ht="11.25" customHeight="1" x14ac:dyDescent="0.2">
      <c r="A17" s="46" t="s">
        <v>5</v>
      </c>
      <c r="B17" s="13">
        <v>0</v>
      </c>
      <c r="C17" s="13">
        <v>164000</v>
      </c>
      <c r="D17" s="13">
        <v>0</v>
      </c>
      <c r="E17" s="13">
        <v>0</v>
      </c>
      <c r="F17" s="10">
        <v>164000</v>
      </c>
      <c r="G17" s="47"/>
    </row>
    <row r="18" spans="1:7" ht="11.25" customHeight="1" x14ac:dyDescent="0.2">
      <c r="A18" s="46" t="s">
        <v>20</v>
      </c>
      <c r="B18" s="13">
        <v>0</v>
      </c>
      <c r="C18" s="13">
        <v>137000</v>
      </c>
      <c r="D18" s="13">
        <v>0</v>
      </c>
      <c r="E18" s="13">
        <v>0</v>
      </c>
      <c r="F18" s="13">
        <v>137000</v>
      </c>
      <c r="G18" s="47"/>
    </row>
    <row r="19" spans="1:7" x14ac:dyDescent="0.2">
      <c r="A19" s="50"/>
      <c r="B19" s="50"/>
      <c r="C19" s="50"/>
      <c r="D19" s="50"/>
      <c r="E19" s="50"/>
      <c r="F19" s="50"/>
    </row>
    <row r="1048576" x14ac:dyDescent="0.2"/>
  </sheetData>
  <mergeCells count="4">
    <mergeCell ref="A1:F1"/>
    <mergeCell ref="A2:F2"/>
    <mergeCell ref="A4:F4"/>
    <mergeCell ref="A15:F15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6D94-5C77-4338-8C26-58A90A854E86}">
  <dimension ref="A1:A18"/>
  <sheetViews>
    <sheetView workbookViewId="0">
      <selection activeCell="A32" sqref="A32"/>
    </sheetView>
  </sheetViews>
  <sheetFormatPr defaultRowHeight="15" x14ac:dyDescent="0.25"/>
  <cols>
    <col min="1" max="1" width="127.83203125" style="55" customWidth="1"/>
    <col min="2" max="5" width="8.5" style="55" customWidth="1"/>
    <col min="6" max="6" width="28.6640625" style="55" bestFit="1" customWidth="1"/>
    <col min="7" max="16384" width="9.33203125" style="55"/>
  </cols>
  <sheetData>
    <row r="1" spans="1:1" ht="15.75" x14ac:dyDescent="0.25">
      <c r="A1" s="54" t="s">
        <v>143</v>
      </c>
    </row>
    <row r="2" spans="1:1" x14ac:dyDescent="0.25">
      <c r="A2" s="56" t="s">
        <v>144</v>
      </c>
    </row>
    <row r="3" spans="1:1" ht="15.75" x14ac:dyDescent="0.25">
      <c r="A3" s="54" t="s">
        <v>145</v>
      </c>
    </row>
    <row r="4" spans="1:1" x14ac:dyDescent="0.25">
      <c r="A4" s="56" t="s">
        <v>146</v>
      </c>
    </row>
    <row r="5" spans="1:1" x14ac:dyDescent="0.25">
      <c r="A5" s="57" t="s">
        <v>147</v>
      </c>
    </row>
    <row r="6" spans="1:1" ht="15.75" x14ac:dyDescent="0.25">
      <c r="A6" s="54" t="s">
        <v>148</v>
      </c>
    </row>
    <row r="7" spans="1:1" x14ac:dyDescent="0.25">
      <c r="A7" s="58" t="s">
        <v>149</v>
      </c>
    </row>
    <row r="8" spans="1:1" x14ac:dyDescent="0.25">
      <c r="A8" s="57" t="s">
        <v>150</v>
      </c>
    </row>
    <row r="9" spans="1:1" x14ac:dyDescent="0.25">
      <c r="A9" s="57" t="s">
        <v>151</v>
      </c>
    </row>
    <row r="10" spans="1:1" x14ac:dyDescent="0.25">
      <c r="A10" s="57" t="s">
        <v>152</v>
      </c>
    </row>
    <row r="11" spans="1:1" x14ac:dyDescent="0.25">
      <c r="A11" s="57" t="s">
        <v>153</v>
      </c>
    </row>
    <row r="12" spans="1:1" x14ac:dyDescent="0.25">
      <c r="A12" s="57" t="s">
        <v>154</v>
      </c>
    </row>
    <row r="13" spans="1:1" x14ac:dyDescent="0.25">
      <c r="A13" s="57" t="s">
        <v>155</v>
      </c>
    </row>
    <row r="14" spans="1:1" x14ac:dyDescent="0.25">
      <c r="A14" s="58" t="s">
        <v>156</v>
      </c>
    </row>
    <row r="15" spans="1:1" x14ac:dyDescent="0.25">
      <c r="A15" s="57" t="s">
        <v>150</v>
      </c>
    </row>
    <row r="16" spans="1:1" x14ac:dyDescent="0.25">
      <c r="A16" s="57" t="s">
        <v>157</v>
      </c>
    </row>
    <row r="17" spans="1:1" ht="15.75" x14ac:dyDescent="0.25">
      <c r="A17" s="54" t="s">
        <v>158</v>
      </c>
    </row>
    <row r="18" spans="1:1" x14ac:dyDescent="0.25">
      <c r="A18" s="56" t="s">
        <v>159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52.1640625" style="1" customWidth="1"/>
    <col min="2" max="2" width="21.33203125" style="1" customWidth="1"/>
    <col min="3" max="3" width="11" style="1" customWidth="1"/>
    <col min="4" max="5" width="9.33203125" style="1"/>
    <col min="6" max="16384" width="9.33203125" style="2"/>
  </cols>
  <sheetData>
    <row r="1" spans="1:5" ht="11.25" customHeight="1" x14ac:dyDescent="0.2">
      <c r="A1" s="111" t="s">
        <v>0</v>
      </c>
      <c r="B1" s="111"/>
      <c r="C1" s="111"/>
      <c r="D1" s="111"/>
      <c r="E1" s="111"/>
    </row>
    <row r="2" spans="1:5" ht="22.5" customHeight="1" x14ac:dyDescent="0.2">
      <c r="A2" s="112" t="s">
        <v>163</v>
      </c>
      <c r="B2" s="112"/>
      <c r="C2" s="112"/>
      <c r="D2" s="112"/>
      <c r="E2" s="112"/>
    </row>
    <row r="3" spans="1:5" ht="11.25" customHeight="1" x14ac:dyDescent="0.2">
      <c r="A3" s="113" t="s">
        <v>1</v>
      </c>
      <c r="B3" s="4" t="s">
        <v>2</v>
      </c>
      <c r="C3" s="113" t="s">
        <v>3</v>
      </c>
      <c r="D3" s="113"/>
      <c r="E3" s="113"/>
    </row>
    <row r="4" spans="1:5" ht="22.5" customHeight="1" x14ac:dyDescent="0.2">
      <c r="A4" s="113"/>
      <c r="B4" s="59" t="s">
        <v>30</v>
      </c>
      <c r="C4" s="6" t="s">
        <v>5</v>
      </c>
      <c r="D4" s="6" t="s">
        <v>20</v>
      </c>
      <c r="E4" s="7" t="s">
        <v>116</v>
      </c>
    </row>
    <row r="5" spans="1:5" ht="11.25" customHeight="1" x14ac:dyDescent="0.2">
      <c r="A5" s="113" t="s">
        <v>6</v>
      </c>
      <c r="B5" s="113"/>
      <c r="C5" s="113"/>
      <c r="D5" s="113"/>
      <c r="E5" s="8"/>
    </row>
    <row r="6" spans="1:5" ht="11.25" customHeight="1" x14ac:dyDescent="0.2">
      <c r="A6" s="9" t="s">
        <v>119</v>
      </c>
      <c r="B6" s="10" t="s">
        <v>129</v>
      </c>
      <c r="C6" s="10" t="s">
        <v>131</v>
      </c>
      <c r="D6" s="12">
        <v>59500</v>
      </c>
      <c r="E6" s="10">
        <v>178000</v>
      </c>
    </row>
    <row r="7" spans="1:5" ht="11.25" customHeight="1" x14ac:dyDescent="0.2">
      <c r="A7" s="9" t="s">
        <v>120</v>
      </c>
      <c r="B7" s="10" t="s">
        <v>130</v>
      </c>
      <c r="C7" s="10" t="s">
        <v>132</v>
      </c>
      <c r="D7" s="12">
        <v>58300</v>
      </c>
      <c r="E7" s="10">
        <v>174000</v>
      </c>
    </row>
    <row r="8" spans="1:5" ht="11.25" customHeight="1" x14ac:dyDescent="0.2">
      <c r="A8" s="9" t="s">
        <v>124</v>
      </c>
      <c r="B8" s="13">
        <v>220000</v>
      </c>
      <c r="C8" s="10">
        <v>18000</v>
      </c>
      <c r="D8" s="10">
        <v>18000</v>
      </c>
      <c r="E8" s="10">
        <v>54000</v>
      </c>
    </row>
    <row r="9" spans="1:5" ht="11.25" customHeight="1" x14ac:dyDescent="0.2">
      <c r="A9" s="113" t="s">
        <v>7</v>
      </c>
      <c r="B9" s="113"/>
      <c r="C9" s="113"/>
      <c r="D9" s="113"/>
      <c r="E9" s="113"/>
    </row>
    <row r="10" spans="1:5" ht="11.25" customHeight="1" x14ac:dyDescent="0.2">
      <c r="A10" s="9" t="s">
        <v>123</v>
      </c>
      <c r="B10" s="10">
        <v>808000</v>
      </c>
      <c r="C10" s="12">
        <v>59100</v>
      </c>
      <c r="D10" s="10">
        <v>71500</v>
      </c>
      <c r="E10" s="10">
        <v>197000</v>
      </c>
    </row>
    <row r="11" spans="1:5" ht="11.25" customHeight="1" x14ac:dyDescent="0.2">
      <c r="A11" s="113" t="s">
        <v>8</v>
      </c>
      <c r="B11" s="113"/>
      <c r="C11" s="113"/>
      <c r="D11" s="113"/>
      <c r="E11" s="113"/>
    </row>
    <row r="12" spans="1:5" ht="11.25" customHeight="1" x14ac:dyDescent="0.2">
      <c r="A12" s="9" t="s">
        <v>9</v>
      </c>
      <c r="B12" s="14">
        <v>18000</v>
      </c>
      <c r="C12" s="14">
        <v>549</v>
      </c>
      <c r="D12" s="14">
        <v>373</v>
      </c>
      <c r="E12" s="14">
        <v>12200</v>
      </c>
    </row>
    <row r="13" spans="1:5" ht="11.25" customHeight="1" x14ac:dyDescent="0.2">
      <c r="A13" s="9" t="s">
        <v>10</v>
      </c>
      <c r="B13" s="15">
        <v>590000</v>
      </c>
      <c r="C13" s="10">
        <v>41300</v>
      </c>
      <c r="D13" s="10">
        <v>53500</v>
      </c>
      <c r="E13" s="10">
        <v>144000</v>
      </c>
    </row>
    <row r="14" spans="1:5" ht="11.25" customHeight="1" x14ac:dyDescent="0.2">
      <c r="A14" s="113" t="s">
        <v>11</v>
      </c>
      <c r="B14" s="113"/>
      <c r="C14" s="113"/>
      <c r="D14" s="113"/>
      <c r="E14" s="113"/>
    </row>
    <row r="15" spans="1:5" ht="11.25" customHeight="1" x14ac:dyDescent="0.2">
      <c r="A15" s="9" t="s">
        <v>9</v>
      </c>
      <c r="B15" s="14">
        <v>660000</v>
      </c>
      <c r="C15" s="10">
        <v>9830</v>
      </c>
      <c r="D15" s="10">
        <v>15800</v>
      </c>
      <c r="E15" s="10">
        <v>38400</v>
      </c>
    </row>
    <row r="16" spans="1:5" ht="11.25" customHeight="1" x14ac:dyDescent="0.2">
      <c r="A16" s="9" t="s">
        <v>10</v>
      </c>
      <c r="B16" s="10">
        <v>2160</v>
      </c>
      <c r="C16" s="12">
        <v>157</v>
      </c>
      <c r="D16" s="12">
        <v>16</v>
      </c>
      <c r="E16" s="12">
        <v>435</v>
      </c>
    </row>
    <row r="17" spans="1:5" ht="11.25" customHeight="1" x14ac:dyDescent="0.2">
      <c r="A17" s="113" t="s">
        <v>125</v>
      </c>
      <c r="B17" s="113"/>
      <c r="C17" s="113"/>
      <c r="D17" s="113"/>
      <c r="E17" s="113"/>
    </row>
    <row r="18" spans="1:5" ht="11.25" customHeight="1" x14ac:dyDescent="0.2">
      <c r="A18" s="9" t="s">
        <v>12</v>
      </c>
      <c r="B18" s="16">
        <v>2776.84</v>
      </c>
      <c r="C18" s="17">
        <v>2799.23</v>
      </c>
      <c r="D18" s="103">
        <v>2887.36</v>
      </c>
      <c r="E18" s="17">
        <v>2837.13</v>
      </c>
    </row>
    <row r="19" spans="1:5" ht="11.25" customHeight="1" x14ac:dyDescent="0.2">
      <c r="A19" s="9" t="s">
        <v>127</v>
      </c>
      <c r="B19" s="17">
        <v>144.21</v>
      </c>
      <c r="C19" s="17">
        <v>145.34</v>
      </c>
      <c r="D19" s="103">
        <v>151.47</v>
      </c>
      <c r="E19" s="17">
        <v>147.58000000000001</v>
      </c>
    </row>
    <row r="20" spans="1:5" ht="11.25" customHeight="1" x14ac:dyDescent="0.2">
      <c r="A20" s="53" t="s">
        <v>117</v>
      </c>
      <c r="B20" s="51"/>
      <c r="C20" s="51"/>
      <c r="D20" s="52"/>
      <c r="E20" s="51"/>
    </row>
    <row r="21" spans="1:5" s="18" customFormat="1" ht="11.25" customHeight="1" x14ac:dyDescent="0.2">
      <c r="A21" s="116" t="s">
        <v>118</v>
      </c>
      <c r="B21" s="116"/>
      <c r="C21" s="116"/>
      <c r="D21" s="116"/>
      <c r="E21" s="116"/>
    </row>
    <row r="22" spans="1:5" s="18" customFormat="1" ht="22.5" customHeight="1" x14ac:dyDescent="0.2">
      <c r="A22" s="114" t="s">
        <v>121</v>
      </c>
      <c r="B22" s="114"/>
      <c r="C22" s="114"/>
      <c r="D22" s="114"/>
      <c r="E22" s="114"/>
    </row>
    <row r="23" spans="1:5" ht="22.5" customHeight="1" x14ac:dyDescent="0.2">
      <c r="A23" s="114" t="s">
        <v>122</v>
      </c>
      <c r="B23" s="114"/>
      <c r="C23" s="114"/>
      <c r="D23" s="114"/>
      <c r="E23" s="114"/>
    </row>
    <row r="24" spans="1:5" ht="11.25" customHeight="1" x14ac:dyDescent="0.2">
      <c r="A24" s="115" t="s">
        <v>126</v>
      </c>
      <c r="B24" s="116"/>
      <c r="C24" s="116"/>
      <c r="D24" s="116"/>
      <c r="E24" s="116"/>
    </row>
    <row r="25" spans="1:5" ht="11.25" customHeight="1" x14ac:dyDescent="0.2">
      <c r="A25" s="116" t="s">
        <v>128</v>
      </c>
      <c r="B25" s="116"/>
      <c r="C25" s="116"/>
      <c r="D25" s="116"/>
      <c r="E25" s="116"/>
    </row>
    <row r="26" spans="1:5" ht="11.25" customHeight="1" x14ac:dyDescent="0.2">
      <c r="C26" s="19"/>
    </row>
    <row r="28" spans="1:5" ht="11.25" customHeight="1" x14ac:dyDescent="0.2">
      <c r="B28" s="20"/>
      <c r="C28" s="20"/>
      <c r="D28" s="20"/>
      <c r="E28" s="20"/>
    </row>
  </sheetData>
  <mergeCells count="14">
    <mergeCell ref="A22:E22"/>
    <mergeCell ref="A23:E23"/>
    <mergeCell ref="A24:E24"/>
    <mergeCell ref="A25:E25"/>
    <mergeCell ref="A9:E9"/>
    <mergeCell ref="A11:E11"/>
    <mergeCell ref="A14:E14"/>
    <mergeCell ref="A17:E17"/>
    <mergeCell ref="A21:E21"/>
    <mergeCell ref="A1:E1"/>
    <mergeCell ref="A2:E2"/>
    <mergeCell ref="A3:A4"/>
    <mergeCell ref="C3:E3"/>
    <mergeCell ref="A5:D5"/>
  </mergeCells>
  <printOptions horizontalCentered="1"/>
  <pageMargins left="0.5" right="0.5" top="0.75" bottom="0.25" header="0.511811023622047" footer="0.511811023622047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zoomScaleNormal="100" workbookViewId="0">
      <selection sqref="A1:D1"/>
    </sheetView>
  </sheetViews>
  <sheetFormatPr defaultColWidth="9.33203125" defaultRowHeight="11.25" customHeight="1" x14ac:dyDescent="0.2"/>
  <cols>
    <col min="1" max="1" width="38.6640625" style="21" customWidth="1"/>
    <col min="2" max="2" width="14.6640625" style="21" customWidth="1"/>
    <col min="3" max="3" width="15" style="21" customWidth="1"/>
    <col min="4" max="4" width="13.1640625" style="1" customWidth="1"/>
  </cols>
  <sheetData>
    <row r="1" spans="1:4" ht="11.25" customHeight="1" x14ac:dyDescent="0.2">
      <c r="A1" s="111" t="s">
        <v>14</v>
      </c>
      <c r="B1" s="111"/>
      <c r="C1" s="111"/>
      <c r="D1" s="111"/>
    </row>
    <row r="2" spans="1:4" ht="22.5" customHeight="1" x14ac:dyDescent="0.2">
      <c r="A2" s="117" t="s">
        <v>133</v>
      </c>
      <c r="B2" s="117"/>
      <c r="C2" s="117"/>
      <c r="D2" s="117"/>
    </row>
    <row r="3" spans="1:4" ht="11.25" customHeight="1" x14ac:dyDescent="0.2">
      <c r="A3" s="113" t="s">
        <v>15</v>
      </c>
      <c r="B3" s="113" t="s">
        <v>16</v>
      </c>
      <c r="C3" s="113"/>
      <c r="D3" s="118" t="s">
        <v>17</v>
      </c>
    </row>
    <row r="4" spans="1:4" ht="11.25" customHeight="1" x14ac:dyDescent="0.2">
      <c r="A4" s="113"/>
      <c r="B4" s="6" t="s">
        <v>18</v>
      </c>
      <c r="C4" s="6" t="s">
        <v>19</v>
      </c>
      <c r="D4" s="118"/>
    </row>
    <row r="5" spans="1:4" ht="11.25" customHeight="1" x14ac:dyDescent="0.2">
      <c r="A5" s="113" t="s">
        <v>2</v>
      </c>
      <c r="B5" s="113"/>
      <c r="C5" s="113"/>
      <c r="D5" s="113"/>
    </row>
    <row r="6" spans="1:4" ht="11.25" customHeight="1" x14ac:dyDescent="0.2">
      <c r="A6" s="9" t="s">
        <v>20</v>
      </c>
      <c r="B6" s="10">
        <v>72300</v>
      </c>
      <c r="C6" s="10">
        <v>70800</v>
      </c>
      <c r="D6" s="10">
        <v>18000</v>
      </c>
    </row>
    <row r="7" spans="1:4" ht="11.25" customHeight="1" x14ac:dyDescent="0.2">
      <c r="A7" s="9" t="s">
        <v>21</v>
      </c>
      <c r="B7" s="10">
        <v>54700</v>
      </c>
      <c r="C7" s="10">
        <v>53500</v>
      </c>
      <c r="D7" s="10">
        <v>18000</v>
      </c>
    </row>
    <row r="8" spans="1:4" ht="11.25" customHeight="1" x14ac:dyDescent="0.2">
      <c r="A8" s="9" t="s">
        <v>22</v>
      </c>
      <c r="B8" s="10">
        <v>69600</v>
      </c>
      <c r="C8" s="10">
        <v>68100</v>
      </c>
      <c r="D8" s="10">
        <v>18000</v>
      </c>
    </row>
    <row r="9" spans="1:4" ht="11.25" customHeight="1" x14ac:dyDescent="0.2">
      <c r="A9" s="9" t="s">
        <v>23</v>
      </c>
      <c r="B9" s="10">
        <v>65600</v>
      </c>
      <c r="C9" s="10">
        <v>64200</v>
      </c>
      <c r="D9" s="10">
        <v>18000</v>
      </c>
    </row>
    <row r="10" spans="1:4" ht="11.25" customHeight="1" x14ac:dyDescent="0.2">
      <c r="A10" s="9" t="s">
        <v>24</v>
      </c>
      <c r="B10" s="10">
        <v>66700</v>
      </c>
      <c r="C10" s="10">
        <v>65300</v>
      </c>
      <c r="D10" s="10">
        <v>18000</v>
      </c>
    </row>
    <row r="11" spans="1:4" ht="11.25" customHeight="1" x14ac:dyDescent="0.2">
      <c r="A11" s="9" t="s">
        <v>25</v>
      </c>
      <c r="B11" s="10">
        <v>65100</v>
      </c>
      <c r="C11" s="10">
        <v>63700</v>
      </c>
      <c r="D11" s="10">
        <v>18000</v>
      </c>
    </row>
    <row r="12" spans="1:4" ht="11.25" customHeight="1" x14ac:dyDescent="0.2">
      <c r="A12" s="9" t="s">
        <v>26</v>
      </c>
      <c r="B12" s="10">
        <v>57200</v>
      </c>
      <c r="C12" s="10">
        <v>55900</v>
      </c>
      <c r="D12" s="10">
        <v>18000</v>
      </c>
    </row>
    <row r="13" spans="1:4" ht="11.25" customHeight="1" x14ac:dyDescent="0.2">
      <c r="A13" s="9" t="s">
        <v>27</v>
      </c>
      <c r="B13" s="10" t="s">
        <v>134</v>
      </c>
      <c r="C13" s="10" t="s">
        <v>138</v>
      </c>
      <c r="D13" s="10">
        <v>18000</v>
      </c>
    </row>
    <row r="14" spans="1:4" ht="11.25" customHeight="1" x14ac:dyDescent="0.2">
      <c r="A14" s="9" t="s">
        <v>28</v>
      </c>
      <c r="B14" s="23" t="s">
        <v>135</v>
      </c>
      <c r="C14" s="10" t="s">
        <v>139</v>
      </c>
      <c r="D14" s="10">
        <v>18000</v>
      </c>
    </row>
    <row r="15" spans="1:4" ht="11.25" customHeight="1" x14ac:dyDescent="0.2">
      <c r="A15" s="9" t="s">
        <v>29</v>
      </c>
      <c r="B15" s="10" t="s">
        <v>136</v>
      </c>
      <c r="C15" s="10" t="s">
        <v>140</v>
      </c>
      <c r="D15" s="10">
        <v>18000</v>
      </c>
    </row>
    <row r="16" spans="1:4" s="25" customFormat="1" ht="11.25" customHeight="1" x14ac:dyDescent="0.2">
      <c r="A16" s="3" t="s">
        <v>30</v>
      </c>
      <c r="B16" s="10" t="s">
        <v>129</v>
      </c>
      <c r="C16" s="10" t="s">
        <v>130</v>
      </c>
      <c r="D16" s="10">
        <v>220000</v>
      </c>
    </row>
    <row r="17" spans="1:4" s="25" customFormat="1" ht="11.25" customHeight="1" x14ac:dyDescent="0.2">
      <c r="A17" s="113" t="s">
        <v>3</v>
      </c>
      <c r="B17" s="113"/>
      <c r="C17" s="113"/>
      <c r="D17" s="113"/>
    </row>
    <row r="18" spans="1:4" s="25" customFormat="1" ht="11.25" customHeight="1" x14ac:dyDescent="0.2">
      <c r="A18" s="26" t="s">
        <v>4</v>
      </c>
      <c r="B18" s="14" t="s">
        <v>137</v>
      </c>
      <c r="C18" s="14" t="s">
        <v>141</v>
      </c>
      <c r="D18" s="14">
        <v>18000</v>
      </c>
    </row>
    <row r="19" spans="1:4" s="25" customFormat="1" ht="11.25" customHeight="1" x14ac:dyDescent="0.2">
      <c r="A19" s="9" t="s">
        <v>5</v>
      </c>
      <c r="B19" s="12" t="s">
        <v>131</v>
      </c>
      <c r="C19" s="12" t="s">
        <v>132</v>
      </c>
      <c r="D19" s="10">
        <v>18000</v>
      </c>
    </row>
    <row r="20" spans="1:4" s="25" customFormat="1" ht="11.25" customHeight="1" x14ac:dyDescent="0.2">
      <c r="A20" s="9" t="s">
        <v>20</v>
      </c>
      <c r="B20" s="12">
        <v>59500</v>
      </c>
      <c r="C20" s="12">
        <v>58300</v>
      </c>
      <c r="D20" s="10">
        <v>18000</v>
      </c>
    </row>
    <row r="21" spans="1:4" s="25" customFormat="1" ht="11.25" customHeight="1" x14ac:dyDescent="0.2">
      <c r="A21" s="27" t="s">
        <v>115</v>
      </c>
      <c r="B21" s="15">
        <v>178000</v>
      </c>
      <c r="C21" s="15">
        <v>174000</v>
      </c>
      <c r="D21" s="15">
        <v>54000</v>
      </c>
    </row>
    <row r="22" spans="1:4" ht="11.25" customHeight="1" x14ac:dyDescent="0.2">
      <c r="A22" s="116" t="s">
        <v>31</v>
      </c>
      <c r="B22" s="116"/>
      <c r="C22" s="116"/>
      <c r="D22" s="116"/>
    </row>
    <row r="23" spans="1:4" ht="22.5" customHeight="1" x14ac:dyDescent="0.2">
      <c r="A23" s="114" t="s">
        <v>13</v>
      </c>
      <c r="B23" s="114"/>
      <c r="C23" s="114"/>
      <c r="D23" s="114"/>
    </row>
    <row r="24" spans="1:4" ht="11.25" customHeight="1" x14ac:dyDescent="0.2">
      <c r="A24" s="28"/>
    </row>
    <row r="25" spans="1:4" ht="11.25" customHeight="1" x14ac:dyDescent="0.2">
      <c r="A25" s="28"/>
    </row>
    <row r="28" spans="1:4" ht="11.25" customHeight="1" x14ac:dyDescent="0.2">
      <c r="B28" s="29"/>
      <c r="C28" s="29"/>
      <c r="D28" s="29"/>
    </row>
    <row r="29" spans="1:4" ht="11.25" customHeight="1" x14ac:dyDescent="0.2">
      <c r="A29" s="30"/>
    </row>
  </sheetData>
  <mergeCells count="9">
    <mergeCell ref="A5:D5"/>
    <mergeCell ref="A17:D17"/>
    <mergeCell ref="A22:D22"/>
    <mergeCell ref="A23:D23"/>
    <mergeCell ref="A1:D1"/>
    <mergeCell ref="A2:D2"/>
    <mergeCell ref="A3:A4"/>
    <mergeCell ref="B3:C3"/>
    <mergeCell ref="D3:D4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0721F-D467-4C61-A2C3-0C91E6A6B382}">
  <dimension ref="A1:D22"/>
  <sheetViews>
    <sheetView zoomScaleNormal="100" workbookViewId="0">
      <selection sqref="A1:B1"/>
    </sheetView>
  </sheetViews>
  <sheetFormatPr defaultColWidth="12.5" defaultRowHeight="11.25" customHeight="1" x14ac:dyDescent="0.2"/>
  <cols>
    <col min="1" max="1" width="32.83203125" style="71" customWidth="1"/>
    <col min="2" max="2" width="13.83203125" style="71" customWidth="1"/>
    <col min="3" max="16384" width="12.5" style="60"/>
  </cols>
  <sheetData>
    <row r="1" spans="1:4" ht="11.25" customHeight="1" x14ac:dyDescent="0.2">
      <c r="A1" s="119" t="s">
        <v>32</v>
      </c>
      <c r="B1" s="119"/>
    </row>
    <row r="2" spans="1:4" ht="33.75" customHeight="1" x14ac:dyDescent="0.2">
      <c r="A2" s="112" t="s">
        <v>160</v>
      </c>
      <c r="B2" s="112"/>
    </row>
    <row r="3" spans="1:4" ht="21" x14ac:dyDescent="0.2">
      <c r="A3" s="61" t="s">
        <v>15</v>
      </c>
      <c r="B3" s="62" t="s">
        <v>33</v>
      </c>
    </row>
    <row r="4" spans="1:4" ht="11.25" customHeight="1" x14ac:dyDescent="0.2">
      <c r="A4" s="120" t="s">
        <v>2</v>
      </c>
      <c r="B4" s="120"/>
    </row>
    <row r="5" spans="1:4" ht="10.5" customHeight="1" x14ac:dyDescent="0.2">
      <c r="A5" s="63" t="s">
        <v>20</v>
      </c>
      <c r="B5" s="64">
        <v>1370000</v>
      </c>
    </row>
    <row r="6" spans="1:4" ht="10.5" customHeight="1" x14ac:dyDescent="0.2">
      <c r="A6" s="63" t="s">
        <v>21</v>
      </c>
      <c r="B6" s="64">
        <v>1410000</v>
      </c>
    </row>
    <row r="7" spans="1:4" ht="10.5" customHeight="1" x14ac:dyDescent="0.2">
      <c r="A7" s="63" t="s">
        <v>22</v>
      </c>
      <c r="B7" s="64">
        <v>1410000</v>
      </c>
    </row>
    <row r="8" spans="1:4" ht="10.5" customHeight="1" x14ac:dyDescent="0.2">
      <c r="A8" s="63" t="s">
        <v>23</v>
      </c>
      <c r="B8" s="64">
        <v>1350000</v>
      </c>
    </row>
    <row r="9" spans="1:4" ht="10.5" customHeight="1" x14ac:dyDescent="0.2">
      <c r="A9" s="63" t="s">
        <v>24</v>
      </c>
      <c r="B9" s="64">
        <v>1370000</v>
      </c>
    </row>
    <row r="10" spans="1:4" ht="10.5" customHeight="1" x14ac:dyDescent="0.2">
      <c r="A10" s="63" t="s">
        <v>25</v>
      </c>
      <c r="B10" s="64">
        <v>1410000</v>
      </c>
    </row>
    <row r="11" spans="1:4" ht="10.5" customHeight="1" x14ac:dyDescent="0.2">
      <c r="A11" s="63" t="s">
        <v>26</v>
      </c>
      <c r="B11" s="64">
        <v>1350000</v>
      </c>
    </row>
    <row r="12" spans="1:4" ht="10.5" customHeight="1" x14ac:dyDescent="0.2">
      <c r="A12" s="63" t="s">
        <v>27</v>
      </c>
      <c r="B12" s="64">
        <v>1390000</v>
      </c>
    </row>
    <row r="13" spans="1:4" ht="10.5" customHeight="1" x14ac:dyDescent="0.2">
      <c r="A13" s="63" t="s">
        <v>28</v>
      </c>
      <c r="B13" s="64">
        <v>1320000</v>
      </c>
    </row>
    <row r="14" spans="1:4" ht="10.5" customHeight="1" x14ac:dyDescent="0.2">
      <c r="A14" s="63" t="s">
        <v>29</v>
      </c>
      <c r="B14" s="64">
        <v>1320000</v>
      </c>
    </row>
    <row r="15" spans="1:4" ht="10.5" customHeight="1" x14ac:dyDescent="0.2">
      <c r="A15" s="63" t="s">
        <v>115</v>
      </c>
      <c r="B15" s="64">
        <v>4200000</v>
      </c>
      <c r="D15" s="65"/>
    </row>
    <row r="16" spans="1:4" x14ac:dyDescent="0.2">
      <c r="A16" s="66" t="s">
        <v>30</v>
      </c>
      <c r="B16" s="67">
        <v>16500000</v>
      </c>
      <c r="D16" s="65"/>
    </row>
    <row r="17" spans="1:4" x14ac:dyDescent="0.2">
      <c r="A17" s="120" t="s">
        <v>3</v>
      </c>
      <c r="B17" s="120"/>
      <c r="D17" s="65"/>
    </row>
    <row r="18" spans="1:4" x14ac:dyDescent="0.2">
      <c r="A18" s="68" t="s">
        <v>4</v>
      </c>
      <c r="B18" s="69">
        <v>1380000</v>
      </c>
    </row>
    <row r="19" spans="1:4" ht="11.25" customHeight="1" x14ac:dyDescent="0.2">
      <c r="A19" s="63" t="s">
        <v>5</v>
      </c>
      <c r="B19" s="64">
        <v>1360000</v>
      </c>
    </row>
    <row r="20" spans="1:4" ht="11.25" customHeight="1" x14ac:dyDescent="0.2">
      <c r="A20" s="63" t="s">
        <v>20</v>
      </c>
      <c r="B20" s="64">
        <v>1380000</v>
      </c>
    </row>
    <row r="21" spans="1:4" ht="11.25" customHeight="1" x14ac:dyDescent="0.2">
      <c r="A21" s="70" t="s">
        <v>115</v>
      </c>
      <c r="B21" s="72">
        <v>4130000</v>
      </c>
    </row>
    <row r="22" spans="1:4" ht="11.25" customHeight="1" x14ac:dyDescent="0.2">
      <c r="A22" s="73"/>
      <c r="B22" s="73"/>
    </row>
  </sheetData>
  <mergeCells count="4">
    <mergeCell ref="A1:B1"/>
    <mergeCell ref="A2:B2"/>
    <mergeCell ref="A4:B4"/>
    <mergeCell ref="A17:B17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S27"/>
  <sheetViews>
    <sheetView zoomScaleNormal="100" workbookViewId="0">
      <selection activeCell="G6" sqref="G6"/>
    </sheetView>
  </sheetViews>
  <sheetFormatPr defaultColWidth="8.6640625" defaultRowHeight="11.25" customHeight="1" x14ac:dyDescent="0.2"/>
  <cols>
    <col min="1" max="1" width="33.1640625" style="32" customWidth="1"/>
    <col min="2" max="2" width="12.33203125" style="32" customWidth="1"/>
    <col min="3" max="3" width="11.33203125" style="32" customWidth="1"/>
    <col min="4" max="4" width="12.33203125" style="32" customWidth="1"/>
    <col min="5" max="5" width="11.33203125" style="32" customWidth="1"/>
    <col min="6" max="6" width="12.33203125" style="32" customWidth="1"/>
    <col min="7" max="7" width="11.33203125" style="32" customWidth="1"/>
    <col min="16374" max="16384" width="16" style="32" customWidth="1"/>
  </cols>
  <sheetData>
    <row r="1" spans="1:7" ht="11.25" customHeight="1" x14ac:dyDescent="0.2">
      <c r="A1" s="111" t="s">
        <v>34</v>
      </c>
      <c r="B1" s="111"/>
      <c r="C1" s="111"/>
      <c r="D1" s="111"/>
      <c r="E1" s="111"/>
      <c r="F1" s="111"/>
      <c r="G1" s="111"/>
    </row>
    <row r="2" spans="1:7" ht="22.5" customHeight="1" x14ac:dyDescent="0.2">
      <c r="A2" s="121" t="s">
        <v>35</v>
      </c>
      <c r="B2" s="121"/>
      <c r="C2" s="121"/>
      <c r="D2" s="121"/>
      <c r="E2" s="121"/>
      <c r="F2" s="121"/>
      <c r="G2" s="121"/>
    </row>
    <row r="3" spans="1:7" ht="11.25" customHeight="1" x14ac:dyDescent="0.2">
      <c r="A3" s="122" t="s">
        <v>36</v>
      </c>
      <c r="B3" s="123" t="s">
        <v>2</v>
      </c>
      <c r="C3" s="123"/>
      <c r="D3" s="113" t="s">
        <v>3</v>
      </c>
      <c r="E3" s="113"/>
      <c r="F3" s="113"/>
      <c r="G3" s="113"/>
    </row>
    <row r="4" spans="1:7" ht="11.25" customHeight="1" x14ac:dyDescent="0.2">
      <c r="A4" s="122"/>
      <c r="B4" s="123"/>
      <c r="C4" s="123"/>
      <c r="D4" s="113" t="s">
        <v>20</v>
      </c>
      <c r="E4" s="113"/>
      <c r="F4" s="113" t="s">
        <v>37</v>
      </c>
      <c r="G4" s="113"/>
    </row>
    <row r="5" spans="1:7" ht="30" customHeight="1" x14ac:dyDescent="0.2">
      <c r="A5" s="122"/>
      <c r="B5" s="33" t="s">
        <v>33</v>
      </c>
      <c r="C5" s="33" t="s">
        <v>38</v>
      </c>
      <c r="D5" s="33" t="s">
        <v>33</v>
      </c>
      <c r="E5" s="33" t="s">
        <v>38</v>
      </c>
      <c r="F5" s="33" t="s">
        <v>33</v>
      </c>
      <c r="G5" s="33" t="s">
        <v>38</v>
      </c>
    </row>
    <row r="6" spans="1:7" ht="11.25" customHeight="1" x14ac:dyDescent="0.2">
      <c r="A6" s="34" t="s">
        <v>39</v>
      </c>
      <c r="B6" s="35">
        <v>18000</v>
      </c>
      <c r="C6" s="104">
        <v>33100</v>
      </c>
      <c r="D6" s="36">
        <v>373</v>
      </c>
      <c r="E6" s="105">
        <v>336</v>
      </c>
      <c r="F6" s="36">
        <v>12200</v>
      </c>
      <c r="G6" s="105">
        <v>14900</v>
      </c>
    </row>
    <row r="7" spans="1:7" x14ac:dyDescent="0.2">
      <c r="A7" s="123" t="s">
        <v>40</v>
      </c>
      <c r="B7" s="123"/>
      <c r="C7" s="123"/>
      <c r="D7" s="123"/>
      <c r="E7" s="123"/>
      <c r="F7" s="123"/>
      <c r="G7" s="123"/>
    </row>
    <row r="8" spans="1:7" ht="11.25" customHeight="1" x14ac:dyDescent="0.2">
      <c r="A8" s="9" t="s">
        <v>10</v>
      </c>
      <c r="B8" s="10">
        <v>590000</v>
      </c>
      <c r="C8" s="10">
        <v>1740000</v>
      </c>
      <c r="D8" s="10">
        <v>53500</v>
      </c>
      <c r="E8" s="10">
        <v>165000</v>
      </c>
      <c r="F8" s="10">
        <v>144000</v>
      </c>
      <c r="G8" s="10">
        <v>449000</v>
      </c>
    </row>
    <row r="9" spans="1:7" ht="11.25" customHeight="1" x14ac:dyDescent="0.2">
      <c r="A9" s="9" t="s">
        <v>41</v>
      </c>
      <c r="B9" s="10">
        <v>4920</v>
      </c>
      <c r="C9" s="10">
        <v>13400</v>
      </c>
      <c r="D9" s="12">
        <v>89</v>
      </c>
      <c r="E9" s="12">
        <v>400</v>
      </c>
      <c r="F9" s="12">
        <v>817</v>
      </c>
      <c r="G9" s="12">
        <v>2690</v>
      </c>
    </row>
    <row r="10" spans="1:7" ht="11.25" customHeight="1" x14ac:dyDescent="0.2">
      <c r="A10" s="113" t="s">
        <v>42</v>
      </c>
      <c r="B10" s="113"/>
      <c r="C10" s="113"/>
      <c r="D10" s="113"/>
      <c r="E10" s="113"/>
      <c r="F10" s="113"/>
      <c r="G10" s="113"/>
    </row>
    <row r="11" spans="1:7" ht="11.25" customHeight="1" x14ac:dyDescent="0.2">
      <c r="A11" s="9" t="s">
        <v>43</v>
      </c>
      <c r="B11" s="12">
        <v>4130</v>
      </c>
      <c r="C11" s="12">
        <v>16600</v>
      </c>
      <c r="D11" s="10">
        <v>375</v>
      </c>
      <c r="E11" s="10">
        <v>1460</v>
      </c>
      <c r="F11" s="10">
        <v>1000</v>
      </c>
      <c r="G11" s="10">
        <v>4230</v>
      </c>
    </row>
    <row r="12" spans="1:7" ht="11.25" customHeight="1" x14ac:dyDescent="0.2">
      <c r="A12" s="9" t="s">
        <v>44</v>
      </c>
      <c r="B12" s="10">
        <v>1590</v>
      </c>
      <c r="C12" s="10">
        <v>9240</v>
      </c>
      <c r="D12" s="10">
        <v>246</v>
      </c>
      <c r="E12" s="10">
        <v>1170</v>
      </c>
      <c r="F12" s="10">
        <v>465</v>
      </c>
      <c r="G12" s="10">
        <v>2480</v>
      </c>
    </row>
    <row r="13" spans="1:7" ht="11.25" customHeight="1" x14ac:dyDescent="0.2">
      <c r="A13" s="113" t="s">
        <v>45</v>
      </c>
      <c r="B13" s="113"/>
      <c r="C13" s="113"/>
      <c r="D13" s="113"/>
      <c r="E13" s="113"/>
      <c r="F13" s="113"/>
      <c r="G13" s="113"/>
    </row>
    <row r="14" spans="1:7" ht="11.25" customHeight="1" x14ac:dyDescent="0.2">
      <c r="A14" s="9" t="s">
        <v>46</v>
      </c>
      <c r="B14" s="37">
        <v>0</v>
      </c>
      <c r="C14" s="37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ht="11.25" customHeight="1" x14ac:dyDescent="0.2">
      <c r="A15" s="9" t="s">
        <v>47</v>
      </c>
      <c r="B15" s="10">
        <v>5240</v>
      </c>
      <c r="C15" s="10">
        <v>9760</v>
      </c>
      <c r="D15" s="10">
        <v>498</v>
      </c>
      <c r="E15" s="10">
        <v>762</v>
      </c>
      <c r="F15" s="10">
        <v>1320</v>
      </c>
      <c r="G15" s="10">
        <v>2340</v>
      </c>
    </row>
    <row r="16" spans="1:7" ht="11.25" customHeight="1" x14ac:dyDescent="0.2">
      <c r="A16" s="9" t="s">
        <v>48</v>
      </c>
      <c r="B16" s="10">
        <v>532</v>
      </c>
      <c r="C16" s="10">
        <v>382</v>
      </c>
      <c r="D16" s="10">
        <v>104</v>
      </c>
      <c r="E16" s="10">
        <v>60</v>
      </c>
      <c r="F16" s="10">
        <v>104</v>
      </c>
      <c r="G16" s="10">
        <v>60</v>
      </c>
    </row>
    <row r="17" spans="1:7" ht="11.25" customHeight="1" x14ac:dyDescent="0.2">
      <c r="A17" s="113" t="s">
        <v>49</v>
      </c>
      <c r="B17" s="113"/>
      <c r="C17" s="113"/>
      <c r="D17" s="113"/>
      <c r="E17" s="113"/>
      <c r="F17" s="113"/>
      <c r="G17" s="113"/>
    </row>
    <row r="18" spans="1:7" ht="11.25" customHeight="1" x14ac:dyDescent="0.2">
      <c r="A18" s="9" t="s">
        <v>50</v>
      </c>
      <c r="B18" s="10">
        <v>17700</v>
      </c>
      <c r="C18" s="10">
        <v>71700</v>
      </c>
      <c r="D18" s="10">
        <v>1840</v>
      </c>
      <c r="E18" s="10">
        <v>7360</v>
      </c>
      <c r="F18" s="10">
        <v>4540</v>
      </c>
      <c r="G18" s="10">
        <v>18500</v>
      </c>
    </row>
    <row r="19" spans="1:7" ht="11.25" customHeight="1" x14ac:dyDescent="0.2">
      <c r="A19" s="9" t="s">
        <v>51</v>
      </c>
      <c r="B19" s="10">
        <v>11300</v>
      </c>
      <c r="C19" s="10">
        <v>21600</v>
      </c>
      <c r="D19" s="10">
        <v>879</v>
      </c>
      <c r="E19" s="10">
        <v>1560</v>
      </c>
      <c r="F19" s="10">
        <v>2160</v>
      </c>
      <c r="G19" s="10">
        <v>4500</v>
      </c>
    </row>
    <row r="20" spans="1:7" ht="11.25" customHeight="1" x14ac:dyDescent="0.2">
      <c r="A20" s="113" t="s">
        <v>52</v>
      </c>
      <c r="B20" s="113"/>
      <c r="C20" s="113"/>
      <c r="D20" s="113"/>
      <c r="E20" s="113"/>
      <c r="F20" s="113"/>
      <c r="G20" s="113"/>
    </row>
    <row r="21" spans="1:7" ht="11.25" customHeight="1" x14ac:dyDescent="0.2">
      <c r="A21" s="9" t="s">
        <v>53</v>
      </c>
      <c r="B21" s="10">
        <v>110</v>
      </c>
      <c r="C21" s="10">
        <v>514</v>
      </c>
      <c r="D21" s="10">
        <v>22</v>
      </c>
      <c r="E21" s="10">
        <v>41</v>
      </c>
      <c r="F21" s="10">
        <v>87</v>
      </c>
      <c r="G21" s="10">
        <v>186</v>
      </c>
    </row>
    <row r="22" spans="1:7" ht="11.25" customHeight="1" x14ac:dyDescent="0.2">
      <c r="A22" s="9" t="s">
        <v>54</v>
      </c>
      <c r="B22" s="10">
        <v>978</v>
      </c>
      <c r="C22" s="10">
        <v>5220</v>
      </c>
      <c r="D22" s="10">
        <v>143</v>
      </c>
      <c r="E22" s="10">
        <v>604</v>
      </c>
      <c r="F22" s="10">
        <v>169</v>
      </c>
      <c r="G22" s="10">
        <v>884</v>
      </c>
    </row>
    <row r="23" spans="1:7" ht="11.25" customHeight="1" x14ac:dyDescent="0.2">
      <c r="A23" s="9" t="s">
        <v>55</v>
      </c>
      <c r="B23" s="10">
        <v>107000</v>
      </c>
      <c r="C23" s="10">
        <v>323000</v>
      </c>
      <c r="D23" s="10">
        <v>10300</v>
      </c>
      <c r="E23" s="10">
        <v>31900</v>
      </c>
      <c r="F23" s="10">
        <v>27700</v>
      </c>
      <c r="G23" s="10">
        <v>86000</v>
      </c>
    </row>
    <row r="24" spans="1:7" ht="11.25" customHeight="1" x14ac:dyDescent="0.2">
      <c r="A24" s="9" t="s">
        <v>56</v>
      </c>
      <c r="B24" s="10">
        <v>93200</v>
      </c>
      <c r="C24" s="10">
        <v>91100</v>
      </c>
      <c r="D24" s="10">
        <v>7940</v>
      </c>
      <c r="E24" s="10">
        <v>8730</v>
      </c>
      <c r="F24" s="10">
        <v>23000</v>
      </c>
      <c r="G24" s="10">
        <v>24600</v>
      </c>
    </row>
    <row r="25" spans="1:7" ht="11.25" customHeight="1" x14ac:dyDescent="0.2">
      <c r="A25" s="9" t="s">
        <v>57</v>
      </c>
      <c r="B25" s="10">
        <v>2220</v>
      </c>
      <c r="C25" s="10">
        <v>13000</v>
      </c>
      <c r="D25" s="10">
        <v>243</v>
      </c>
      <c r="E25" s="10">
        <v>1050</v>
      </c>
      <c r="F25" s="10">
        <v>559</v>
      </c>
      <c r="G25" s="10">
        <v>3530</v>
      </c>
    </row>
    <row r="26" spans="1:7" ht="11.25" customHeight="1" x14ac:dyDescent="0.2">
      <c r="A26" s="124" t="s">
        <v>58</v>
      </c>
      <c r="B26" s="124"/>
      <c r="C26" s="124"/>
      <c r="D26" s="124"/>
      <c r="E26" s="124"/>
      <c r="F26" s="124"/>
      <c r="G26" s="124"/>
    </row>
    <row r="27" spans="1:7" ht="11.25" customHeight="1" x14ac:dyDescent="0.2">
      <c r="A27" s="116" t="s">
        <v>59</v>
      </c>
      <c r="B27" s="116"/>
      <c r="C27" s="116"/>
      <c r="D27" s="116"/>
      <c r="E27" s="116"/>
      <c r="F27" s="116"/>
      <c r="G27" s="116"/>
    </row>
  </sheetData>
  <mergeCells count="14">
    <mergeCell ref="A26:G26"/>
    <mergeCell ref="A27:G27"/>
    <mergeCell ref="A7:G7"/>
    <mergeCell ref="A10:G10"/>
    <mergeCell ref="A13:G13"/>
    <mergeCell ref="A17:G17"/>
    <mergeCell ref="A20:G20"/>
    <mergeCell ref="A1:G1"/>
    <mergeCell ref="A2:G2"/>
    <mergeCell ref="A3:A5"/>
    <mergeCell ref="B3:C4"/>
    <mergeCell ref="D3:G3"/>
    <mergeCell ref="D4:E4"/>
    <mergeCell ref="F4:G4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X53"/>
  <sheetViews>
    <sheetView zoomScaleNormal="100" workbookViewId="0">
      <selection activeCell="J20" sqref="J20"/>
    </sheetView>
  </sheetViews>
  <sheetFormatPr defaultColWidth="9.33203125" defaultRowHeight="11.25" customHeight="1" x14ac:dyDescent="0.2"/>
  <cols>
    <col min="1" max="1" width="29.5" style="1" customWidth="1"/>
    <col min="2" max="2" width="7.6640625" style="1" customWidth="1"/>
    <col min="3" max="3" width="9" style="1" customWidth="1"/>
    <col min="4" max="4" width="18.1640625" style="1" customWidth="1"/>
    <col min="5" max="5" width="7.6640625" style="1" customWidth="1"/>
    <col min="6" max="6" width="9" style="1" customWidth="1"/>
    <col min="7" max="7" width="18.1640625" style="1" customWidth="1"/>
    <col min="8" max="16372" width="9.33203125" style="2"/>
    <col min="16373" max="16384" width="16" style="32" customWidth="1"/>
  </cols>
  <sheetData>
    <row r="1" spans="1:7" ht="11.25" customHeight="1" x14ac:dyDescent="0.2">
      <c r="A1" s="111" t="s">
        <v>60</v>
      </c>
      <c r="B1" s="111"/>
      <c r="C1" s="111"/>
      <c r="D1" s="111"/>
      <c r="E1" s="111"/>
      <c r="F1" s="111"/>
      <c r="G1" s="111"/>
    </row>
    <row r="2" spans="1:7" ht="22.5" customHeight="1" x14ac:dyDescent="0.2">
      <c r="A2" s="117" t="s">
        <v>61</v>
      </c>
      <c r="B2" s="117"/>
      <c r="C2" s="117"/>
      <c r="D2" s="117"/>
      <c r="E2" s="117"/>
      <c r="F2" s="117"/>
      <c r="G2" s="117"/>
    </row>
    <row r="3" spans="1:7" ht="11.25" customHeight="1" x14ac:dyDescent="0.2">
      <c r="A3" s="125" t="s">
        <v>62</v>
      </c>
      <c r="B3" s="113" t="s">
        <v>63</v>
      </c>
      <c r="C3" s="113"/>
      <c r="D3" s="113"/>
      <c r="E3" s="113" t="s">
        <v>8</v>
      </c>
      <c r="F3" s="113"/>
      <c r="G3" s="113"/>
    </row>
    <row r="4" spans="1:7" ht="11.25" customHeight="1" x14ac:dyDescent="0.2">
      <c r="A4" s="125"/>
      <c r="B4" s="125" t="s">
        <v>2</v>
      </c>
      <c r="C4" s="113" t="s">
        <v>3</v>
      </c>
      <c r="D4" s="113"/>
      <c r="E4" s="125" t="s">
        <v>2</v>
      </c>
      <c r="F4" s="113" t="s">
        <v>3</v>
      </c>
      <c r="G4" s="113"/>
    </row>
    <row r="5" spans="1:7" ht="11.25" customHeight="1" x14ac:dyDescent="0.2">
      <c r="A5" s="125"/>
      <c r="B5" s="125"/>
      <c r="C5" s="5" t="s">
        <v>20</v>
      </c>
      <c r="D5" s="4" t="s">
        <v>37</v>
      </c>
      <c r="E5" s="125"/>
      <c r="F5" s="5" t="s">
        <v>20</v>
      </c>
      <c r="G5" s="4" t="s">
        <v>37</v>
      </c>
    </row>
    <row r="6" spans="1:7" ht="11.25" customHeight="1" x14ac:dyDescent="0.2">
      <c r="A6" s="113" t="s">
        <v>9</v>
      </c>
      <c r="B6" s="113"/>
      <c r="C6" s="113"/>
      <c r="D6" s="113"/>
      <c r="E6" s="113"/>
      <c r="F6" s="113"/>
      <c r="G6" s="113"/>
    </row>
    <row r="7" spans="1:7" ht="11.25" customHeight="1" x14ac:dyDescent="0.2">
      <c r="A7" s="9" t="s">
        <v>64</v>
      </c>
      <c r="B7" s="13">
        <v>3960</v>
      </c>
      <c r="C7" s="13">
        <v>373</v>
      </c>
      <c r="D7" s="13">
        <v>1020</v>
      </c>
      <c r="E7" s="13">
        <v>3960</v>
      </c>
      <c r="F7" s="13">
        <v>373</v>
      </c>
      <c r="G7" s="13">
        <v>1020</v>
      </c>
    </row>
    <row r="8" spans="1:7" ht="11.25" customHeight="1" x14ac:dyDescent="0.2">
      <c r="A8" s="9" t="s">
        <v>65</v>
      </c>
      <c r="B8" s="13">
        <v>416</v>
      </c>
      <c r="C8" s="13">
        <v>0</v>
      </c>
      <c r="D8" s="13">
        <v>49</v>
      </c>
      <c r="E8" s="13">
        <v>416</v>
      </c>
      <c r="F8" s="13">
        <v>0</v>
      </c>
      <c r="G8" s="13">
        <v>49</v>
      </c>
    </row>
    <row r="9" spans="1:7" ht="11.25" customHeight="1" x14ac:dyDescent="0.2">
      <c r="A9" s="9" t="s">
        <v>66</v>
      </c>
      <c r="B9" s="13">
        <v>0</v>
      </c>
      <c r="C9" s="13">
        <v>0</v>
      </c>
      <c r="D9" s="13">
        <v>5680</v>
      </c>
      <c r="E9" s="13">
        <v>0</v>
      </c>
      <c r="F9" s="13">
        <v>0</v>
      </c>
      <c r="G9" s="13">
        <v>5680</v>
      </c>
    </row>
    <row r="10" spans="1:7" ht="11.25" customHeight="1" x14ac:dyDescent="0.2">
      <c r="A10" s="9" t="s">
        <v>67</v>
      </c>
      <c r="B10" s="13">
        <v>590</v>
      </c>
      <c r="C10" s="13">
        <v>0</v>
      </c>
      <c r="D10" s="13">
        <v>0</v>
      </c>
      <c r="E10" s="13">
        <v>590</v>
      </c>
      <c r="F10" s="13">
        <v>0</v>
      </c>
      <c r="G10" s="13">
        <v>0</v>
      </c>
    </row>
    <row r="11" spans="1:7" ht="11.25" customHeight="1" x14ac:dyDescent="0.2">
      <c r="A11" s="9" t="s">
        <v>68</v>
      </c>
      <c r="B11" s="13">
        <v>12900</v>
      </c>
      <c r="C11" s="13">
        <v>0</v>
      </c>
      <c r="D11" s="13">
        <v>5480</v>
      </c>
      <c r="E11" s="13">
        <v>12900</v>
      </c>
      <c r="F11" s="13">
        <v>0</v>
      </c>
      <c r="G11" s="13">
        <v>5480</v>
      </c>
    </row>
    <row r="12" spans="1:7" ht="11.25" customHeight="1" x14ac:dyDescent="0.2">
      <c r="A12" s="9" t="s">
        <v>49</v>
      </c>
      <c r="B12" s="13">
        <v>84</v>
      </c>
      <c r="C12" s="13">
        <v>0</v>
      </c>
      <c r="D12" s="13">
        <v>0</v>
      </c>
      <c r="E12" s="13">
        <v>84</v>
      </c>
      <c r="F12" s="13">
        <v>0</v>
      </c>
      <c r="G12" s="13">
        <v>0</v>
      </c>
    </row>
    <row r="13" spans="1:7" ht="11.25" customHeight="1" x14ac:dyDescent="0.2">
      <c r="A13" s="24" t="s">
        <v>69</v>
      </c>
      <c r="B13" s="10">
        <v>18000</v>
      </c>
      <c r="C13" s="13">
        <v>373</v>
      </c>
      <c r="D13" s="10">
        <v>12200</v>
      </c>
      <c r="E13" s="10">
        <v>18000</v>
      </c>
      <c r="F13" s="13">
        <v>373</v>
      </c>
      <c r="G13" s="10">
        <v>12200</v>
      </c>
    </row>
    <row r="14" spans="1:7" ht="11.25" customHeight="1" x14ac:dyDescent="0.2">
      <c r="A14" s="113" t="s">
        <v>10</v>
      </c>
      <c r="B14" s="113"/>
      <c r="C14" s="113"/>
      <c r="D14" s="113"/>
      <c r="E14" s="113"/>
      <c r="F14" s="113"/>
      <c r="G14" s="113"/>
    </row>
    <row r="15" spans="1:7" ht="11.25" customHeight="1" x14ac:dyDescent="0.2">
      <c r="A15" s="9" t="s">
        <v>70</v>
      </c>
      <c r="B15" s="13">
        <v>8150</v>
      </c>
      <c r="C15" s="13">
        <v>5030</v>
      </c>
      <c r="D15" s="13">
        <v>6270</v>
      </c>
      <c r="E15" s="13">
        <v>8150</v>
      </c>
      <c r="F15" s="13">
        <v>5030</v>
      </c>
      <c r="G15" s="13">
        <v>6270</v>
      </c>
    </row>
    <row r="16" spans="1:7" ht="11.25" customHeight="1" x14ac:dyDescent="0.2">
      <c r="A16" s="9" t="s">
        <v>71</v>
      </c>
      <c r="B16" s="13">
        <v>6040</v>
      </c>
      <c r="C16" s="13">
        <v>99</v>
      </c>
      <c r="D16" s="13">
        <v>176</v>
      </c>
      <c r="E16" s="13">
        <v>6040</v>
      </c>
      <c r="F16" s="13">
        <v>99</v>
      </c>
      <c r="G16" s="13">
        <v>176</v>
      </c>
    </row>
    <row r="17" spans="1:7 16378:16378" ht="11.25" customHeight="1" x14ac:dyDescent="0.2">
      <c r="A17" s="9" t="s">
        <v>72</v>
      </c>
      <c r="B17" s="12">
        <v>26700</v>
      </c>
      <c r="C17" s="13">
        <v>0</v>
      </c>
      <c r="D17" s="12">
        <v>0</v>
      </c>
      <c r="E17" s="12">
        <v>26700</v>
      </c>
      <c r="F17" s="13">
        <v>0</v>
      </c>
      <c r="G17" s="12">
        <v>0</v>
      </c>
    </row>
    <row r="18" spans="1:7 16378:16378" ht="11.25" customHeight="1" x14ac:dyDescent="0.2">
      <c r="A18" s="9" t="s">
        <v>64</v>
      </c>
      <c r="B18" s="12">
        <v>369000</v>
      </c>
      <c r="C18" s="12">
        <v>35100</v>
      </c>
      <c r="D18" s="12">
        <v>94100</v>
      </c>
      <c r="E18" s="12">
        <v>369000</v>
      </c>
      <c r="F18" s="12">
        <v>35100</v>
      </c>
      <c r="G18" s="12">
        <v>94100</v>
      </c>
    </row>
    <row r="19" spans="1:7 16378:16378" ht="11.25" customHeight="1" x14ac:dyDescent="0.2">
      <c r="A19" s="9" t="s">
        <v>65</v>
      </c>
      <c r="B19" s="12">
        <v>568</v>
      </c>
      <c r="C19" s="12">
        <v>145</v>
      </c>
      <c r="D19" s="12">
        <v>325</v>
      </c>
      <c r="E19" s="12">
        <v>568</v>
      </c>
      <c r="F19" s="12">
        <v>145</v>
      </c>
      <c r="G19" s="12">
        <v>325</v>
      </c>
    </row>
    <row r="20" spans="1:7 16378:16378" ht="11.25" customHeight="1" x14ac:dyDescent="0.2">
      <c r="A20" s="11" t="s">
        <v>73</v>
      </c>
      <c r="B20" s="38" t="s">
        <v>74</v>
      </c>
      <c r="C20" s="13">
        <v>0</v>
      </c>
      <c r="D20" s="13">
        <v>0</v>
      </c>
      <c r="E20" s="38" t="s">
        <v>74</v>
      </c>
      <c r="F20" s="13">
        <v>0</v>
      </c>
      <c r="G20" s="13">
        <v>0</v>
      </c>
    </row>
    <row r="21" spans="1:7 16378:16378" s="2" customFormat="1" ht="11.25" customHeight="1" x14ac:dyDescent="0.2">
      <c r="A21" s="9" t="s">
        <v>66</v>
      </c>
      <c r="B21" s="13">
        <v>487</v>
      </c>
      <c r="C21" s="13">
        <v>0</v>
      </c>
      <c r="D21" s="13">
        <v>0</v>
      </c>
      <c r="E21" s="13">
        <v>487</v>
      </c>
      <c r="F21" s="13">
        <v>0</v>
      </c>
      <c r="G21" s="13">
        <v>0</v>
      </c>
      <c r="XEX21" s="32"/>
    </row>
    <row r="22" spans="1:7 16378:16378" ht="11.25" customHeight="1" x14ac:dyDescent="0.2">
      <c r="A22" s="9" t="s">
        <v>75</v>
      </c>
      <c r="B22" s="13">
        <v>10</v>
      </c>
      <c r="C22" s="13">
        <v>0</v>
      </c>
      <c r="D22" s="13">
        <v>0</v>
      </c>
      <c r="E22" s="13">
        <v>10</v>
      </c>
      <c r="F22" s="13">
        <v>0</v>
      </c>
      <c r="G22" s="13">
        <v>0</v>
      </c>
    </row>
    <row r="23" spans="1:7 16378:16378" ht="11.25" customHeight="1" x14ac:dyDescent="0.2">
      <c r="A23" s="9" t="s">
        <v>76</v>
      </c>
      <c r="B23" s="12">
        <v>17</v>
      </c>
      <c r="C23" s="12">
        <v>0</v>
      </c>
      <c r="D23" s="12">
        <v>0</v>
      </c>
      <c r="E23" s="12">
        <v>17</v>
      </c>
      <c r="F23" s="12">
        <v>0</v>
      </c>
      <c r="G23" s="12">
        <v>0</v>
      </c>
    </row>
    <row r="24" spans="1:7 16378:16378" ht="11.25" customHeight="1" x14ac:dyDescent="0.2">
      <c r="A24" s="9" t="s">
        <v>77</v>
      </c>
      <c r="B24" s="12">
        <v>7</v>
      </c>
      <c r="C24" s="12">
        <v>0</v>
      </c>
      <c r="D24" s="12">
        <v>0</v>
      </c>
      <c r="E24" s="12">
        <v>7</v>
      </c>
      <c r="F24" s="12">
        <v>0</v>
      </c>
      <c r="G24" s="12">
        <v>0</v>
      </c>
    </row>
    <row r="25" spans="1:7 16378:16378" ht="11.25" customHeight="1" x14ac:dyDescent="0.2">
      <c r="A25" s="9" t="s">
        <v>78</v>
      </c>
      <c r="B25" s="12">
        <v>145</v>
      </c>
      <c r="C25" s="12">
        <v>1</v>
      </c>
      <c r="D25" s="12">
        <v>1</v>
      </c>
      <c r="E25" s="12">
        <v>145</v>
      </c>
      <c r="F25" s="12">
        <v>1</v>
      </c>
      <c r="G25" s="12">
        <v>1</v>
      </c>
    </row>
    <row r="26" spans="1:7 16378:16378" ht="11.25" customHeight="1" x14ac:dyDescent="0.2">
      <c r="A26" s="9" t="s">
        <v>79</v>
      </c>
      <c r="B26" s="13">
        <v>39</v>
      </c>
      <c r="C26" s="13">
        <v>0</v>
      </c>
      <c r="D26" s="13">
        <v>0</v>
      </c>
      <c r="E26" s="13">
        <v>39</v>
      </c>
      <c r="F26" s="13">
        <v>0</v>
      </c>
      <c r="G26" s="13">
        <v>0</v>
      </c>
    </row>
    <row r="27" spans="1:7 16378:16378" ht="11.25" customHeight="1" x14ac:dyDescent="0.2">
      <c r="A27" s="9" t="s">
        <v>80</v>
      </c>
      <c r="B27" s="12">
        <v>16500</v>
      </c>
      <c r="C27" s="12">
        <v>3330</v>
      </c>
      <c r="D27" s="12">
        <v>3330</v>
      </c>
      <c r="E27" s="12">
        <v>16500</v>
      </c>
      <c r="F27" s="12">
        <v>3330</v>
      </c>
      <c r="G27" s="12">
        <v>3330</v>
      </c>
    </row>
    <row r="28" spans="1:7 16378:16378" ht="11.25" customHeight="1" x14ac:dyDescent="0.2">
      <c r="A28" s="9" t="s">
        <v>67</v>
      </c>
      <c r="B28" s="12">
        <v>96700</v>
      </c>
      <c r="C28" s="12">
        <v>2910</v>
      </c>
      <c r="D28" s="12">
        <v>18000</v>
      </c>
      <c r="E28" s="12">
        <v>96700</v>
      </c>
      <c r="F28" s="12">
        <v>2910</v>
      </c>
      <c r="G28" s="12">
        <v>18000</v>
      </c>
    </row>
    <row r="29" spans="1:7 16378:16378" ht="11.25" customHeight="1" x14ac:dyDescent="0.2">
      <c r="A29" s="9" t="s">
        <v>68</v>
      </c>
      <c r="B29" s="12">
        <v>65400</v>
      </c>
      <c r="C29" s="12">
        <v>6690</v>
      </c>
      <c r="D29" s="12">
        <v>21400</v>
      </c>
      <c r="E29" s="12">
        <v>65400</v>
      </c>
      <c r="F29" s="12">
        <v>6690</v>
      </c>
      <c r="G29" s="12">
        <v>21400</v>
      </c>
    </row>
    <row r="30" spans="1:7 16378:16378" ht="11.25" customHeight="1" x14ac:dyDescent="0.2">
      <c r="A30" s="9" t="s">
        <v>81</v>
      </c>
      <c r="B30" s="13">
        <v>193</v>
      </c>
      <c r="C30" s="13">
        <v>244</v>
      </c>
      <c r="D30" s="13">
        <v>244</v>
      </c>
      <c r="E30" s="13">
        <v>193</v>
      </c>
      <c r="F30" s="13">
        <v>244</v>
      </c>
      <c r="G30" s="13">
        <v>244</v>
      </c>
    </row>
    <row r="31" spans="1:7 16378:16378" ht="11.25" customHeight="1" x14ac:dyDescent="0.2">
      <c r="A31" s="9" t="s">
        <v>82</v>
      </c>
      <c r="B31" s="13">
        <v>248</v>
      </c>
      <c r="C31" s="13">
        <v>0</v>
      </c>
      <c r="D31" s="13">
        <v>0</v>
      </c>
      <c r="E31" s="13">
        <v>248</v>
      </c>
      <c r="F31" s="13">
        <v>0</v>
      </c>
      <c r="G31" s="13">
        <v>0</v>
      </c>
    </row>
    <row r="32" spans="1:7 16378:16378" ht="11.25" customHeight="1" x14ac:dyDescent="0.2">
      <c r="A32" s="9" t="s">
        <v>83</v>
      </c>
      <c r="B32" s="38" t="s">
        <v>74</v>
      </c>
      <c r="C32" s="12">
        <v>0</v>
      </c>
      <c r="D32" s="13">
        <v>0</v>
      </c>
      <c r="E32" s="38" t="s">
        <v>74</v>
      </c>
      <c r="F32" s="12">
        <v>0</v>
      </c>
      <c r="G32" s="13">
        <v>0</v>
      </c>
    </row>
    <row r="33" spans="1:7" ht="11.25" customHeight="1" x14ac:dyDescent="0.2">
      <c r="A33" s="9" t="s">
        <v>84</v>
      </c>
      <c r="B33" s="13">
        <v>5</v>
      </c>
      <c r="C33" s="13">
        <v>0</v>
      </c>
      <c r="D33" s="13">
        <v>0</v>
      </c>
      <c r="E33" s="13">
        <v>5</v>
      </c>
      <c r="F33" s="13">
        <v>0</v>
      </c>
      <c r="G33" s="13">
        <v>0</v>
      </c>
    </row>
    <row r="34" spans="1:7" ht="11.25" customHeight="1" x14ac:dyDescent="0.2">
      <c r="A34" s="9" t="s">
        <v>85</v>
      </c>
      <c r="B34" s="38" t="s">
        <v>74</v>
      </c>
      <c r="C34" s="12">
        <v>0</v>
      </c>
      <c r="D34" s="13">
        <v>0</v>
      </c>
      <c r="E34" s="38" t="s">
        <v>74</v>
      </c>
      <c r="F34" s="12">
        <v>0</v>
      </c>
      <c r="G34" s="13">
        <v>0</v>
      </c>
    </row>
    <row r="35" spans="1:7" ht="11.25" customHeight="1" x14ac:dyDescent="0.2">
      <c r="A35" s="24" t="s">
        <v>69</v>
      </c>
      <c r="B35" s="10">
        <v>590000</v>
      </c>
      <c r="C35" s="10">
        <v>53500</v>
      </c>
      <c r="D35" s="10">
        <v>144000</v>
      </c>
      <c r="E35" s="10">
        <v>590000</v>
      </c>
      <c r="F35" s="10">
        <v>53500</v>
      </c>
      <c r="G35" s="10">
        <v>144000</v>
      </c>
    </row>
    <row r="36" spans="1:7" ht="11.25" customHeight="1" x14ac:dyDescent="0.2">
      <c r="A36" s="113" t="s">
        <v>86</v>
      </c>
      <c r="B36" s="113"/>
      <c r="C36" s="113"/>
      <c r="D36" s="113"/>
      <c r="E36" s="113"/>
      <c r="F36" s="113"/>
      <c r="G36" s="113"/>
    </row>
    <row r="37" spans="1:7" ht="11.25" customHeight="1" x14ac:dyDescent="0.2">
      <c r="A37" s="9" t="s">
        <v>64</v>
      </c>
      <c r="B37" s="12">
        <v>31000</v>
      </c>
      <c r="C37" s="12">
        <v>3140</v>
      </c>
      <c r="D37" s="12">
        <v>8560</v>
      </c>
      <c r="E37" s="12">
        <v>31000</v>
      </c>
      <c r="F37" s="12">
        <v>3140</v>
      </c>
      <c r="G37" s="12">
        <v>8560</v>
      </c>
    </row>
    <row r="38" spans="1:7" ht="11.25" customHeight="1" x14ac:dyDescent="0.2">
      <c r="A38" s="9" t="s">
        <v>75</v>
      </c>
      <c r="B38" s="12">
        <v>2240</v>
      </c>
      <c r="C38" s="12">
        <v>185</v>
      </c>
      <c r="D38" s="12">
        <v>673</v>
      </c>
      <c r="E38" s="12">
        <v>2240</v>
      </c>
      <c r="F38" s="12">
        <v>185</v>
      </c>
      <c r="G38" s="12">
        <v>673</v>
      </c>
    </row>
    <row r="39" spans="1:7" ht="11.25" customHeight="1" x14ac:dyDescent="0.2">
      <c r="A39" s="9" t="s">
        <v>87</v>
      </c>
      <c r="B39" s="12">
        <v>1240</v>
      </c>
      <c r="C39" s="12">
        <v>71</v>
      </c>
      <c r="D39" s="12">
        <v>429</v>
      </c>
      <c r="E39" s="12">
        <v>1240</v>
      </c>
      <c r="F39" s="12">
        <v>71</v>
      </c>
      <c r="G39" s="12">
        <v>429</v>
      </c>
    </row>
    <row r="40" spans="1:7" ht="11.25" customHeight="1" x14ac:dyDescent="0.2">
      <c r="A40" s="9" t="s">
        <v>76</v>
      </c>
      <c r="B40" s="12">
        <v>1520</v>
      </c>
      <c r="C40" s="12">
        <v>167</v>
      </c>
      <c r="D40" s="12">
        <v>315</v>
      </c>
      <c r="E40" s="12">
        <v>1520</v>
      </c>
      <c r="F40" s="12">
        <v>167</v>
      </c>
      <c r="G40" s="12">
        <v>315</v>
      </c>
    </row>
    <row r="41" spans="1:7" ht="11.25" customHeight="1" x14ac:dyDescent="0.2">
      <c r="A41" s="9" t="s">
        <v>78</v>
      </c>
      <c r="B41" s="12">
        <v>494</v>
      </c>
      <c r="C41" s="12">
        <v>72</v>
      </c>
      <c r="D41" s="12">
        <v>158</v>
      </c>
      <c r="E41" s="12">
        <v>494</v>
      </c>
      <c r="F41" s="12">
        <v>56</v>
      </c>
      <c r="G41" s="12">
        <v>141</v>
      </c>
    </row>
    <row r="42" spans="1:7" ht="11.25" customHeight="1" x14ac:dyDescent="0.2">
      <c r="A42" s="9" t="s">
        <v>80</v>
      </c>
      <c r="B42" s="12">
        <v>837</v>
      </c>
      <c r="C42" s="12">
        <v>60</v>
      </c>
      <c r="D42" s="12">
        <v>77</v>
      </c>
      <c r="E42" s="12">
        <v>837</v>
      </c>
      <c r="F42" s="12">
        <v>60</v>
      </c>
      <c r="G42" s="12">
        <v>77</v>
      </c>
    </row>
    <row r="43" spans="1:7" ht="11.25" customHeight="1" x14ac:dyDescent="0.2">
      <c r="A43" s="9" t="s">
        <v>88</v>
      </c>
      <c r="B43" s="12">
        <v>1310</v>
      </c>
      <c r="C43" s="12">
        <v>0</v>
      </c>
      <c r="D43" s="12">
        <v>128</v>
      </c>
      <c r="E43" s="12">
        <v>1310</v>
      </c>
      <c r="F43" s="12">
        <v>0</v>
      </c>
      <c r="G43" s="12">
        <v>128</v>
      </c>
    </row>
    <row r="44" spans="1:7" ht="11.25" customHeight="1" x14ac:dyDescent="0.2">
      <c r="A44" s="9" t="s">
        <v>89</v>
      </c>
      <c r="B44" s="12">
        <v>54400</v>
      </c>
      <c r="C44" s="12">
        <v>4840</v>
      </c>
      <c r="D44" s="12">
        <v>13600</v>
      </c>
      <c r="E44" s="12">
        <v>54400</v>
      </c>
      <c r="F44" s="12">
        <v>4840</v>
      </c>
      <c r="G44" s="12">
        <v>13600</v>
      </c>
    </row>
    <row r="45" spans="1:7" ht="11.25" customHeight="1" x14ac:dyDescent="0.2">
      <c r="A45" s="9" t="s">
        <v>90</v>
      </c>
      <c r="B45" s="12">
        <v>6940</v>
      </c>
      <c r="C45" s="12">
        <v>1190</v>
      </c>
      <c r="D45" s="12">
        <v>1990</v>
      </c>
      <c r="E45" s="12">
        <v>6940</v>
      </c>
      <c r="F45" s="12">
        <v>1190</v>
      </c>
      <c r="G45" s="12">
        <v>1990</v>
      </c>
    </row>
    <row r="46" spans="1:7" ht="11.25" customHeight="1" x14ac:dyDescent="0.2">
      <c r="A46" s="9" t="s">
        <v>68</v>
      </c>
      <c r="B46" s="12">
        <v>6010</v>
      </c>
      <c r="C46" s="12">
        <v>601</v>
      </c>
      <c r="D46" s="12">
        <v>1530</v>
      </c>
      <c r="E46" s="12">
        <v>6010</v>
      </c>
      <c r="F46" s="12">
        <v>601</v>
      </c>
      <c r="G46" s="12">
        <v>1530</v>
      </c>
    </row>
    <row r="47" spans="1:7" ht="10.5" customHeight="1" x14ac:dyDescent="0.2">
      <c r="A47" s="9" t="s">
        <v>49</v>
      </c>
      <c r="B47" s="12">
        <v>1050</v>
      </c>
      <c r="C47" s="12">
        <v>18</v>
      </c>
      <c r="D47" s="12">
        <v>232</v>
      </c>
      <c r="E47" s="12">
        <v>1050</v>
      </c>
      <c r="F47" s="12">
        <v>18</v>
      </c>
      <c r="G47" s="12">
        <v>232</v>
      </c>
    </row>
    <row r="48" spans="1:7" ht="10.5" customHeight="1" x14ac:dyDescent="0.2">
      <c r="A48" s="27" t="s">
        <v>69</v>
      </c>
      <c r="B48" s="15">
        <v>107000</v>
      </c>
      <c r="C48" s="15">
        <v>10300</v>
      </c>
      <c r="D48" s="15">
        <v>27700</v>
      </c>
      <c r="E48" s="15">
        <v>107000</v>
      </c>
      <c r="F48" s="15">
        <v>10300</v>
      </c>
      <c r="G48" s="15">
        <v>27700</v>
      </c>
    </row>
    <row r="49" spans="1:7 16373:16377" ht="11.25" customHeight="1" x14ac:dyDescent="0.2">
      <c r="A49" s="116" t="s">
        <v>91</v>
      </c>
      <c r="B49" s="116"/>
      <c r="C49" s="116"/>
      <c r="D49" s="116"/>
      <c r="E49" s="116"/>
      <c r="F49" s="116"/>
      <c r="G49" s="116"/>
    </row>
    <row r="50" spans="1:7 16373:16377" ht="11.25" customHeight="1" x14ac:dyDescent="0.2">
      <c r="A50" s="116" t="s">
        <v>92</v>
      </c>
      <c r="B50" s="116"/>
      <c r="C50" s="116"/>
      <c r="D50" s="116"/>
      <c r="E50" s="116"/>
      <c r="F50" s="116"/>
      <c r="G50" s="116"/>
    </row>
    <row r="52" spans="1:7 16373:16377" ht="10.5" customHeight="1" x14ac:dyDescent="0.2"/>
    <row r="53" spans="1:7 16373:16377" ht="11.25" customHeight="1" x14ac:dyDescent="0.2">
      <c r="XES53" s="2"/>
      <c r="XET53" s="2"/>
      <c r="XEU53" s="2"/>
      <c r="XEV53" s="2"/>
      <c r="XEW53" s="2"/>
    </row>
  </sheetData>
  <mergeCells count="14">
    <mergeCell ref="A6:G6"/>
    <mergeCell ref="A14:G14"/>
    <mergeCell ref="A36:G36"/>
    <mergeCell ref="A49:G49"/>
    <mergeCell ref="A50:G50"/>
    <mergeCell ref="A1:G1"/>
    <mergeCell ref="A2:G2"/>
    <mergeCell ref="A3:A5"/>
    <mergeCell ref="B3:D3"/>
    <mergeCell ref="E3:G3"/>
    <mergeCell ref="B4:B5"/>
    <mergeCell ref="C4:D4"/>
    <mergeCell ref="E4:E5"/>
    <mergeCell ref="F4:G4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S1048576"/>
  <sheetViews>
    <sheetView zoomScaleNormal="100" workbookViewId="0">
      <selection activeCell="G6" sqref="G6"/>
    </sheetView>
  </sheetViews>
  <sheetFormatPr defaultColWidth="9.33203125" defaultRowHeight="11.25" customHeight="1" x14ac:dyDescent="0.2"/>
  <cols>
    <col min="1" max="1" width="33.1640625" style="21" customWidth="1"/>
    <col min="2" max="2" width="12.33203125" style="21" customWidth="1"/>
    <col min="3" max="3" width="11.33203125" style="21" customWidth="1"/>
    <col min="4" max="4" width="12.33203125" style="21" customWidth="1"/>
    <col min="5" max="5" width="11.33203125" style="21" customWidth="1"/>
    <col min="6" max="6" width="12.33203125" style="21" customWidth="1"/>
    <col min="7" max="7" width="11.33203125" style="21" customWidth="1"/>
    <col min="16374" max="16384" width="16" style="32" customWidth="1"/>
  </cols>
  <sheetData>
    <row r="1" spans="1:7" ht="11.25" customHeight="1" x14ac:dyDescent="0.2">
      <c r="A1" s="111" t="s">
        <v>93</v>
      </c>
      <c r="B1" s="111"/>
      <c r="C1" s="111"/>
      <c r="D1" s="111"/>
      <c r="E1" s="111"/>
      <c r="F1" s="111"/>
      <c r="G1" s="111"/>
    </row>
    <row r="2" spans="1:7" ht="22.5" customHeight="1" x14ac:dyDescent="0.2">
      <c r="A2" s="117" t="s">
        <v>35</v>
      </c>
      <c r="B2" s="117"/>
      <c r="C2" s="117"/>
      <c r="D2" s="117"/>
      <c r="E2" s="117"/>
      <c r="F2" s="117"/>
      <c r="G2" s="117"/>
    </row>
    <row r="3" spans="1:7" ht="11.25" customHeight="1" x14ac:dyDescent="0.2">
      <c r="A3" s="123" t="s">
        <v>36</v>
      </c>
      <c r="B3" s="123" t="s">
        <v>2</v>
      </c>
      <c r="C3" s="123"/>
      <c r="D3" s="123" t="s">
        <v>3</v>
      </c>
      <c r="E3" s="123"/>
      <c r="F3" s="123"/>
      <c r="G3" s="123"/>
    </row>
    <row r="4" spans="1:7" ht="11.25" customHeight="1" x14ac:dyDescent="0.2">
      <c r="A4" s="123"/>
      <c r="B4" s="123"/>
      <c r="C4" s="123"/>
      <c r="D4" s="123" t="s">
        <v>20</v>
      </c>
      <c r="E4" s="123"/>
      <c r="F4" s="113" t="s">
        <v>37</v>
      </c>
      <c r="G4" s="113"/>
    </row>
    <row r="5" spans="1:7" ht="22.5" customHeight="1" x14ac:dyDescent="0.2">
      <c r="A5" s="123"/>
      <c r="B5" s="39" t="s">
        <v>33</v>
      </c>
      <c r="C5" s="39" t="s">
        <v>38</v>
      </c>
      <c r="D5" s="39" t="s">
        <v>33</v>
      </c>
      <c r="E5" s="40" t="s">
        <v>38</v>
      </c>
      <c r="F5" s="39" t="s">
        <v>33</v>
      </c>
      <c r="G5" s="40" t="s">
        <v>38</v>
      </c>
    </row>
    <row r="6" spans="1:7" ht="11.25" customHeight="1" x14ac:dyDescent="0.2">
      <c r="A6" s="41" t="s">
        <v>39</v>
      </c>
      <c r="B6" s="35">
        <v>660000</v>
      </c>
      <c r="C6" s="104">
        <v>1310000</v>
      </c>
      <c r="D6" s="35">
        <v>15800</v>
      </c>
      <c r="E6" s="104">
        <v>22200</v>
      </c>
      <c r="F6" s="35">
        <v>38400</v>
      </c>
      <c r="G6" s="104">
        <v>69400</v>
      </c>
    </row>
    <row r="7" spans="1:7" ht="11.25" customHeight="1" x14ac:dyDescent="0.2">
      <c r="A7" s="113" t="s">
        <v>40</v>
      </c>
      <c r="B7" s="113"/>
      <c r="C7" s="113"/>
      <c r="D7" s="113"/>
      <c r="E7" s="113"/>
      <c r="F7" s="113"/>
      <c r="G7" s="113"/>
    </row>
    <row r="8" spans="1:7" ht="11.25" customHeight="1" x14ac:dyDescent="0.2">
      <c r="A8" s="11" t="s">
        <v>10</v>
      </c>
      <c r="B8" s="12">
        <v>2160</v>
      </c>
      <c r="C8" s="12">
        <v>7440</v>
      </c>
      <c r="D8" s="12">
        <v>16</v>
      </c>
      <c r="E8" s="12">
        <v>84</v>
      </c>
      <c r="F8" s="12">
        <v>435</v>
      </c>
      <c r="G8" s="12">
        <v>1790</v>
      </c>
    </row>
    <row r="9" spans="1:7" ht="11.25" customHeight="1" x14ac:dyDescent="0.2">
      <c r="A9" s="11" t="s">
        <v>41</v>
      </c>
      <c r="B9" s="12">
        <v>34500</v>
      </c>
      <c r="C9" s="12">
        <v>111000</v>
      </c>
      <c r="D9" s="12">
        <v>2890</v>
      </c>
      <c r="E9" s="12">
        <v>9910</v>
      </c>
      <c r="F9" s="12">
        <v>8930</v>
      </c>
      <c r="G9" s="12">
        <v>28800</v>
      </c>
    </row>
    <row r="10" spans="1:7" ht="11.25" customHeight="1" x14ac:dyDescent="0.2">
      <c r="A10" s="113" t="s">
        <v>42</v>
      </c>
      <c r="B10" s="113"/>
      <c r="C10" s="113"/>
      <c r="D10" s="113"/>
      <c r="E10" s="113"/>
      <c r="F10" s="113"/>
      <c r="G10" s="113"/>
    </row>
    <row r="11" spans="1:7" ht="11.25" customHeight="1" x14ac:dyDescent="0.2">
      <c r="A11" s="11" t="s">
        <v>43</v>
      </c>
      <c r="B11" s="12">
        <v>1760</v>
      </c>
      <c r="C11" s="12">
        <v>10600</v>
      </c>
      <c r="D11" s="12">
        <v>182</v>
      </c>
      <c r="E11" s="12">
        <v>926</v>
      </c>
      <c r="F11" s="12">
        <v>427</v>
      </c>
      <c r="G11" s="12">
        <v>2060</v>
      </c>
    </row>
    <row r="12" spans="1:7" ht="11.25" customHeight="1" x14ac:dyDescent="0.2">
      <c r="A12" s="11" t="s">
        <v>44</v>
      </c>
      <c r="B12" s="12">
        <v>6420</v>
      </c>
      <c r="C12" s="12">
        <v>27600</v>
      </c>
      <c r="D12" s="12">
        <v>686</v>
      </c>
      <c r="E12" s="12">
        <v>3150</v>
      </c>
      <c r="F12" s="12">
        <v>1390</v>
      </c>
      <c r="G12" s="12">
        <v>6410</v>
      </c>
    </row>
    <row r="13" spans="1:7" ht="11.25" customHeight="1" x14ac:dyDescent="0.2">
      <c r="A13" s="113" t="s">
        <v>45</v>
      </c>
      <c r="B13" s="113"/>
      <c r="C13" s="113"/>
      <c r="D13" s="113"/>
      <c r="E13" s="113"/>
      <c r="F13" s="113"/>
      <c r="G13" s="113"/>
    </row>
    <row r="14" spans="1:7" ht="11.25" customHeight="1" x14ac:dyDescent="0.2">
      <c r="A14" s="11" t="s">
        <v>46</v>
      </c>
      <c r="B14" s="42">
        <v>17000</v>
      </c>
      <c r="C14" s="42">
        <v>35800</v>
      </c>
      <c r="D14" s="42">
        <v>2410</v>
      </c>
      <c r="E14" s="42">
        <v>5690</v>
      </c>
      <c r="F14" s="42">
        <v>5520</v>
      </c>
      <c r="G14" s="42">
        <v>12600</v>
      </c>
    </row>
    <row r="15" spans="1:7" ht="11.25" customHeight="1" x14ac:dyDescent="0.2">
      <c r="A15" s="11" t="s">
        <v>48</v>
      </c>
      <c r="B15" s="42">
        <v>31800</v>
      </c>
      <c r="C15" s="42">
        <v>60500</v>
      </c>
      <c r="D15" s="42">
        <v>1880</v>
      </c>
      <c r="E15" s="42">
        <v>3530</v>
      </c>
      <c r="F15" s="42">
        <v>5180</v>
      </c>
      <c r="G15" s="42">
        <v>9840</v>
      </c>
    </row>
    <row r="16" spans="1:7" ht="11.25" customHeight="1" x14ac:dyDescent="0.2">
      <c r="A16" s="113" t="s">
        <v>49</v>
      </c>
      <c r="B16" s="113"/>
      <c r="C16" s="113"/>
      <c r="D16" s="113"/>
      <c r="E16" s="113"/>
      <c r="F16" s="113"/>
      <c r="G16" s="113"/>
    </row>
    <row r="17" spans="1:7" ht="11.25" customHeight="1" x14ac:dyDescent="0.2">
      <c r="A17" s="11" t="s">
        <v>50</v>
      </c>
      <c r="B17" s="12">
        <v>7390</v>
      </c>
      <c r="C17" s="12">
        <v>29900</v>
      </c>
      <c r="D17" s="12">
        <v>749</v>
      </c>
      <c r="E17" s="12">
        <v>3040</v>
      </c>
      <c r="F17" s="12">
        <v>1850</v>
      </c>
      <c r="G17" s="12">
        <v>7520</v>
      </c>
    </row>
    <row r="18" spans="1:7" ht="11.25" customHeight="1" x14ac:dyDescent="0.2">
      <c r="A18" s="11" t="s">
        <v>51</v>
      </c>
      <c r="B18" s="12">
        <v>35500</v>
      </c>
      <c r="C18" s="12">
        <v>47400</v>
      </c>
      <c r="D18" s="12">
        <v>2120</v>
      </c>
      <c r="E18" s="12">
        <v>3540</v>
      </c>
      <c r="F18" s="12">
        <v>5870</v>
      </c>
      <c r="G18" s="12">
        <v>9270</v>
      </c>
    </row>
    <row r="19" spans="1:7" ht="11.25" customHeight="1" x14ac:dyDescent="0.2">
      <c r="A19" s="113" t="s">
        <v>52</v>
      </c>
      <c r="B19" s="113"/>
      <c r="C19" s="113"/>
      <c r="D19" s="113"/>
      <c r="E19" s="113"/>
      <c r="F19" s="113"/>
      <c r="G19" s="113"/>
    </row>
    <row r="20" spans="1:7" ht="11.25" customHeight="1" x14ac:dyDescent="0.2">
      <c r="A20" s="11" t="s">
        <v>53</v>
      </c>
      <c r="B20" s="12">
        <v>231</v>
      </c>
      <c r="C20" s="12">
        <v>1900</v>
      </c>
      <c r="D20" s="12">
        <v>53</v>
      </c>
      <c r="E20" s="12">
        <v>415</v>
      </c>
      <c r="F20" s="12">
        <v>103</v>
      </c>
      <c r="G20" s="12">
        <v>799</v>
      </c>
    </row>
    <row r="21" spans="1:7" ht="11.25" customHeight="1" x14ac:dyDescent="0.2">
      <c r="A21" s="11" t="s">
        <v>54</v>
      </c>
      <c r="B21" s="12">
        <v>1110</v>
      </c>
      <c r="C21" s="12">
        <v>1260</v>
      </c>
      <c r="D21" s="12">
        <v>197</v>
      </c>
      <c r="E21" s="12">
        <v>201</v>
      </c>
      <c r="F21" s="12">
        <v>264</v>
      </c>
      <c r="G21" s="12">
        <v>287</v>
      </c>
    </row>
    <row r="22" spans="1:7" ht="11.25" customHeight="1" x14ac:dyDescent="0.2">
      <c r="A22" s="11" t="s">
        <v>55</v>
      </c>
      <c r="B22" s="12">
        <v>73900</v>
      </c>
      <c r="C22" s="12">
        <v>114000</v>
      </c>
      <c r="D22" s="12">
        <v>6920</v>
      </c>
      <c r="E22" s="12">
        <v>11800</v>
      </c>
      <c r="F22" s="12">
        <v>21200</v>
      </c>
      <c r="G22" s="12">
        <v>35100</v>
      </c>
    </row>
    <row r="23" spans="1:7" ht="11.25" customHeight="1" x14ac:dyDescent="0.2">
      <c r="A23" s="11" t="s">
        <v>56</v>
      </c>
      <c r="B23" s="12">
        <v>300</v>
      </c>
      <c r="C23" s="12">
        <v>284</v>
      </c>
      <c r="D23" s="12">
        <v>54</v>
      </c>
      <c r="E23" s="12">
        <v>45</v>
      </c>
      <c r="F23" s="12">
        <v>160</v>
      </c>
      <c r="G23" s="12">
        <v>131</v>
      </c>
    </row>
    <row r="24" spans="1:7" ht="11.25" customHeight="1" x14ac:dyDescent="0.2">
      <c r="A24" s="11" t="s">
        <v>57</v>
      </c>
      <c r="B24" s="12">
        <v>4410</v>
      </c>
      <c r="C24" s="12">
        <v>13300</v>
      </c>
      <c r="D24" s="12">
        <v>25</v>
      </c>
      <c r="E24" s="12">
        <v>378</v>
      </c>
      <c r="F24" s="12">
        <v>110</v>
      </c>
      <c r="G24" s="12">
        <v>2230</v>
      </c>
    </row>
    <row r="25" spans="1:7" ht="11.25" customHeight="1" x14ac:dyDescent="0.2">
      <c r="A25" s="126" t="s">
        <v>91</v>
      </c>
      <c r="B25" s="126"/>
      <c r="C25" s="126"/>
      <c r="D25" s="126"/>
      <c r="E25" s="126"/>
      <c r="F25" s="126"/>
      <c r="G25" s="126"/>
    </row>
    <row r="26" spans="1:7" ht="11.25" customHeight="1" x14ac:dyDescent="0.2">
      <c r="A26" s="116" t="s">
        <v>59</v>
      </c>
      <c r="B26" s="116"/>
      <c r="C26" s="116"/>
      <c r="D26" s="116"/>
      <c r="E26" s="116"/>
      <c r="F26" s="116"/>
      <c r="G26" s="116"/>
    </row>
    <row r="29" spans="1:7" ht="11.25" customHeight="1" x14ac:dyDescent="0.2">
      <c r="A29" s="30"/>
    </row>
    <row r="30" spans="1:7" ht="11.25" customHeight="1" x14ac:dyDescent="0.2">
      <c r="D30" s="43"/>
      <c r="F30" s="43"/>
    </row>
    <row r="1048575" ht="12.75" customHeight="1" x14ac:dyDescent="0.2"/>
    <row r="1048576" ht="12.75" customHeight="1" x14ac:dyDescent="0.2"/>
  </sheetData>
  <mergeCells count="14">
    <mergeCell ref="A25:G25"/>
    <mergeCell ref="A26:G26"/>
    <mergeCell ref="A7:G7"/>
    <mergeCell ref="A10:G10"/>
    <mergeCell ref="A13:G13"/>
    <mergeCell ref="A16:G16"/>
    <mergeCell ref="A19:G19"/>
    <mergeCell ref="A1:G1"/>
    <mergeCell ref="A2:G2"/>
    <mergeCell ref="A3:A5"/>
    <mergeCell ref="B3:C4"/>
    <mergeCell ref="D3:G3"/>
    <mergeCell ref="D4:E4"/>
    <mergeCell ref="F4:G4"/>
  </mergeCells>
  <printOptions horizontalCentered="1"/>
  <pageMargins left="0.5" right="0.5" top="0.5" bottom="0.75" header="0.511811023622047" footer="0.511811023622047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EL37"/>
  <sheetViews>
    <sheetView zoomScaleNormal="100" workbookViewId="0">
      <selection sqref="A1:D1"/>
    </sheetView>
  </sheetViews>
  <sheetFormatPr defaultColWidth="9.33203125" defaultRowHeight="11.25" customHeight="1" x14ac:dyDescent="0.2"/>
  <cols>
    <col min="1" max="1" width="29.5" style="1" customWidth="1"/>
    <col min="2" max="2" width="11" style="1" customWidth="1"/>
    <col min="3" max="3" width="9" style="1" customWidth="1"/>
    <col min="4" max="4" width="18.1640625" style="1" customWidth="1"/>
    <col min="5" max="16365" width="9.33203125" style="2"/>
    <col min="16366" max="16384" width="16" style="32" customWidth="1"/>
  </cols>
  <sheetData>
    <row r="1" spans="1:4 16366:16366" ht="11.25" customHeight="1" x14ac:dyDescent="0.2">
      <c r="A1" s="111" t="s">
        <v>94</v>
      </c>
      <c r="B1" s="111"/>
      <c r="C1" s="111"/>
      <c r="D1" s="111"/>
    </row>
    <row r="2" spans="1:4 16366:16366" ht="33.75" customHeight="1" x14ac:dyDescent="0.2">
      <c r="A2" s="117" t="s">
        <v>142</v>
      </c>
      <c r="B2" s="117"/>
      <c r="C2" s="117"/>
      <c r="D2" s="117"/>
    </row>
    <row r="3" spans="1:4 16366:16366" ht="11.25" customHeight="1" x14ac:dyDescent="0.2">
      <c r="A3" s="125" t="s">
        <v>62</v>
      </c>
      <c r="B3" s="125" t="s">
        <v>2</v>
      </c>
      <c r="C3" s="113" t="s">
        <v>3</v>
      </c>
      <c r="D3" s="113"/>
    </row>
    <row r="4" spans="1:4 16366:16366" ht="11.25" customHeight="1" x14ac:dyDescent="0.2">
      <c r="A4" s="125"/>
      <c r="B4" s="125"/>
      <c r="C4" s="5" t="s">
        <v>20</v>
      </c>
      <c r="D4" s="4" t="s">
        <v>37</v>
      </c>
    </row>
    <row r="5" spans="1:4 16366:16366" ht="11.25" customHeight="1" x14ac:dyDescent="0.2">
      <c r="A5" s="113" t="s">
        <v>9</v>
      </c>
      <c r="B5" s="113"/>
      <c r="C5" s="113"/>
      <c r="D5" s="113"/>
    </row>
    <row r="6" spans="1:4 16366:16366" ht="11.25" customHeight="1" x14ac:dyDescent="0.2">
      <c r="A6" s="9" t="s">
        <v>70</v>
      </c>
      <c r="B6" s="12">
        <v>63500</v>
      </c>
      <c r="C6" s="12">
        <v>0</v>
      </c>
      <c r="D6" s="12">
        <v>0</v>
      </c>
    </row>
    <row r="7" spans="1:4 16366:16366" ht="11.25" customHeight="1" x14ac:dyDescent="0.2">
      <c r="A7" s="9" t="s">
        <v>71</v>
      </c>
      <c r="B7" s="12">
        <v>31600</v>
      </c>
      <c r="C7" s="12">
        <v>0</v>
      </c>
      <c r="D7" s="12">
        <v>0</v>
      </c>
    </row>
    <row r="8" spans="1:4 16366:16366" ht="11.25" customHeight="1" x14ac:dyDescent="0.2">
      <c r="A8" s="9" t="s">
        <v>64</v>
      </c>
      <c r="B8" s="12">
        <v>240000</v>
      </c>
      <c r="C8" s="12">
        <v>6810</v>
      </c>
      <c r="D8" s="12">
        <v>20800</v>
      </c>
    </row>
    <row r="9" spans="1:4 16366:16366" ht="11.25" customHeight="1" x14ac:dyDescent="0.2">
      <c r="A9" s="9" t="s">
        <v>65</v>
      </c>
      <c r="B9" s="12">
        <v>95800</v>
      </c>
      <c r="C9" s="12">
        <v>0</v>
      </c>
      <c r="D9" s="12">
        <v>0</v>
      </c>
    </row>
    <row r="10" spans="1:4 16366:16366" ht="11.25" customHeight="1" x14ac:dyDescent="0.2">
      <c r="A10" s="9" t="s">
        <v>66</v>
      </c>
      <c r="B10" s="12">
        <v>20600</v>
      </c>
      <c r="C10" s="12">
        <v>0</v>
      </c>
      <c r="D10" s="12">
        <v>0</v>
      </c>
    </row>
    <row r="11" spans="1:4 16366:16366" ht="11.25" customHeight="1" x14ac:dyDescent="0.2">
      <c r="A11" s="9" t="s">
        <v>78</v>
      </c>
      <c r="B11" s="12">
        <v>37600</v>
      </c>
      <c r="C11" s="12">
        <v>0</v>
      </c>
      <c r="D11" s="12">
        <v>960</v>
      </c>
    </row>
    <row r="12" spans="1:4 16366:16366" ht="11.25" customHeight="1" x14ac:dyDescent="0.2">
      <c r="A12" s="9" t="s">
        <v>80</v>
      </c>
      <c r="B12" s="12">
        <v>90500</v>
      </c>
      <c r="C12" s="12">
        <v>8960</v>
      </c>
      <c r="D12" s="12">
        <v>14100</v>
      </c>
    </row>
    <row r="13" spans="1:4 16366:16366" ht="11.25" customHeight="1" x14ac:dyDescent="0.2">
      <c r="A13" s="9" t="s">
        <v>82</v>
      </c>
      <c r="B13" s="12">
        <v>80200</v>
      </c>
      <c r="C13" s="12">
        <v>0</v>
      </c>
      <c r="D13" s="12">
        <v>2580</v>
      </c>
    </row>
    <row r="14" spans="1:4 16366:16366" ht="11.25" customHeight="1" x14ac:dyDescent="0.2">
      <c r="A14" s="9" t="s">
        <v>49</v>
      </c>
      <c r="B14" s="12">
        <v>42</v>
      </c>
      <c r="C14" s="12">
        <v>5</v>
      </c>
      <c r="D14" s="12">
        <v>9</v>
      </c>
    </row>
    <row r="15" spans="1:4 16366:16366" ht="11.25" customHeight="1" x14ac:dyDescent="0.2">
      <c r="A15" s="24" t="s">
        <v>69</v>
      </c>
      <c r="B15" s="10">
        <v>660000</v>
      </c>
      <c r="C15" s="10">
        <v>15800</v>
      </c>
      <c r="D15" s="10">
        <v>38400</v>
      </c>
    </row>
    <row r="16" spans="1:4 16366:16366" ht="11.25" customHeight="1" x14ac:dyDescent="0.2">
      <c r="A16" s="113" t="s">
        <v>10</v>
      </c>
      <c r="B16" s="113"/>
      <c r="C16" s="113"/>
      <c r="D16" s="113"/>
      <c r="XEL16" s="2"/>
    </row>
    <row r="17" spans="1:4" ht="11.25" customHeight="1" x14ac:dyDescent="0.2">
      <c r="A17" s="9" t="s">
        <v>64</v>
      </c>
      <c r="B17" s="12">
        <v>755</v>
      </c>
      <c r="C17" s="12">
        <v>10</v>
      </c>
      <c r="D17" s="12">
        <v>263</v>
      </c>
    </row>
    <row r="18" spans="1:4" ht="11.25" customHeight="1" x14ac:dyDescent="0.2">
      <c r="A18" s="9" t="s">
        <v>65</v>
      </c>
      <c r="B18" s="12">
        <v>606</v>
      </c>
      <c r="C18" s="12">
        <v>0</v>
      </c>
      <c r="D18" s="12">
        <v>139</v>
      </c>
    </row>
    <row r="19" spans="1:4" ht="11.25" customHeight="1" x14ac:dyDescent="0.2">
      <c r="A19" s="9" t="s">
        <v>76</v>
      </c>
      <c r="B19" s="12">
        <v>167</v>
      </c>
      <c r="C19" s="12">
        <v>0</v>
      </c>
      <c r="D19" s="12">
        <v>0</v>
      </c>
    </row>
    <row r="20" spans="1:4" ht="11.25" customHeight="1" x14ac:dyDescent="0.2">
      <c r="A20" s="9" t="s">
        <v>67</v>
      </c>
      <c r="B20" s="12">
        <v>572</v>
      </c>
      <c r="C20" s="12">
        <v>6</v>
      </c>
      <c r="D20" s="12">
        <v>32</v>
      </c>
    </row>
    <row r="21" spans="1:4" ht="11.25" customHeight="1" x14ac:dyDescent="0.2">
      <c r="A21" s="9" t="s">
        <v>95</v>
      </c>
      <c r="B21" s="12">
        <v>61</v>
      </c>
      <c r="C21" s="38" t="s">
        <v>74</v>
      </c>
      <c r="D21" s="12">
        <v>1</v>
      </c>
    </row>
    <row r="22" spans="1:4" ht="11.25" customHeight="1" x14ac:dyDescent="0.2">
      <c r="A22" s="24" t="s">
        <v>69</v>
      </c>
      <c r="B22" s="10">
        <v>2160</v>
      </c>
      <c r="C22" s="10">
        <v>16</v>
      </c>
      <c r="D22" s="10">
        <v>435</v>
      </c>
    </row>
    <row r="23" spans="1:4" ht="11.25" customHeight="1" x14ac:dyDescent="0.2">
      <c r="A23" s="113" t="s">
        <v>86</v>
      </c>
      <c r="B23" s="113"/>
      <c r="C23" s="113"/>
      <c r="D23" s="113"/>
    </row>
    <row r="24" spans="1:4" ht="11.25" customHeight="1" x14ac:dyDescent="0.2">
      <c r="A24" s="9" t="s">
        <v>71</v>
      </c>
      <c r="B24" s="12">
        <v>221</v>
      </c>
      <c r="C24" s="12">
        <v>20</v>
      </c>
      <c r="D24" s="12">
        <v>122</v>
      </c>
    </row>
    <row r="25" spans="1:4" ht="11.25" customHeight="1" x14ac:dyDescent="0.2">
      <c r="A25" s="9" t="s">
        <v>64</v>
      </c>
      <c r="B25" s="12">
        <v>4510</v>
      </c>
      <c r="C25" s="12">
        <v>759</v>
      </c>
      <c r="D25" s="12">
        <v>1410</v>
      </c>
    </row>
    <row r="26" spans="1:4" ht="11.25" customHeight="1" x14ac:dyDescent="0.2">
      <c r="A26" s="9" t="s">
        <v>96</v>
      </c>
      <c r="B26" s="12">
        <v>201</v>
      </c>
      <c r="C26" s="12">
        <v>1</v>
      </c>
      <c r="D26" s="12">
        <v>26</v>
      </c>
    </row>
    <row r="27" spans="1:4" ht="11.25" customHeight="1" x14ac:dyDescent="0.2">
      <c r="A27" s="9" t="s">
        <v>66</v>
      </c>
      <c r="B27" s="12">
        <v>340</v>
      </c>
      <c r="C27" s="12">
        <v>0</v>
      </c>
      <c r="D27" s="12">
        <v>102</v>
      </c>
    </row>
    <row r="28" spans="1:4" ht="11.25" customHeight="1" x14ac:dyDescent="0.2">
      <c r="A28" s="9" t="s">
        <v>76</v>
      </c>
      <c r="B28" s="12">
        <v>524</v>
      </c>
      <c r="C28" s="12">
        <v>11</v>
      </c>
      <c r="D28" s="12">
        <v>40</v>
      </c>
    </row>
    <row r="29" spans="1:4" ht="11.25" customHeight="1" x14ac:dyDescent="0.2">
      <c r="A29" s="9" t="s">
        <v>97</v>
      </c>
      <c r="B29" s="12">
        <v>371</v>
      </c>
      <c r="C29" s="12">
        <v>0</v>
      </c>
      <c r="D29" s="12">
        <v>0</v>
      </c>
    </row>
    <row r="30" spans="1:4" ht="11.25" customHeight="1" x14ac:dyDescent="0.2">
      <c r="A30" s="9" t="s">
        <v>78</v>
      </c>
      <c r="B30" s="12">
        <v>257</v>
      </c>
      <c r="C30" s="12">
        <v>5</v>
      </c>
      <c r="D30" s="12">
        <v>83</v>
      </c>
    </row>
    <row r="31" spans="1:4" ht="11.25" customHeight="1" x14ac:dyDescent="0.2">
      <c r="A31" s="9" t="s">
        <v>67</v>
      </c>
      <c r="B31" s="12">
        <v>65700</v>
      </c>
      <c r="C31" s="12">
        <v>6010</v>
      </c>
      <c r="D31" s="12">
        <v>19100</v>
      </c>
    </row>
    <row r="32" spans="1:4" ht="11.25" customHeight="1" x14ac:dyDescent="0.2">
      <c r="A32" s="9" t="s">
        <v>90</v>
      </c>
      <c r="B32" s="12">
        <v>178</v>
      </c>
      <c r="C32" s="38" t="s">
        <v>74</v>
      </c>
      <c r="D32" s="12">
        <v>62</v>
      </c>
    </row>
    <row r="33" spans="1:4" ht="11.25" customHeight="1" x14ac:dyDescent="0.2">
      <c r="A33" s="9" t="s">
        <v>98</v>
      </c>
      <c r="B33" s="12">
        <v>188</v>
      </c>
      <c r="C33" s="44">
        <v>39</v>
      </c>
      <c r="D33" s="12">
        <v>66</v>
      </c>
    </row>
    <row r="34" spans="1:4" ht="11.25" customHeight="1" x14ac:dyDescent="0.2">
      <c r="A34" s="9" t="s">
        <v>95</v>
      </c>
      <c r="B34" s="12">
        <v>1340</v>
      </c>
      <c r="C34" s="42">
        <v>75</v>
      </c>
      <c r="D34" s="42">
        <v>206</v>
      </c>
    </row>
    <row r="35" spans="1:4" ht="11.25" customHeight="1" x14ac:dyDescent="0.2">
      <c r="A35" s="27" t="s">
        <v>69</v>
      </c>
      <c r="B35" s="15">
        <v>73900</v>
      </c>
      <c r="C35" s="15">
        <v>6920</v>
      </c>
      <c r="D35" s="15">
        <v>21200</v>
      </c>
    </row>
    <row r="36" spans="1:4" x14ac:dyDescent="0.2">
      <c r="A36" s="116" t="s">
        <v>91</v>
      </c>
      <c r="B36" s="116"/>
      <c r="C36" s="116"/>
      <c r="D36" s="116"/>
    </row>
    <row r="37" spans="1:4" x14ac:dyDescent="0.2">
      <c r="A37" s="116" t="s">
        <v>92</v>
      </c>
      <c r="B37" s="116"/>
      <c r="C37" s="116"/>
      <c r="D37" s="116"/>
    </row>
  </sheetData>
  <mergeCells count="10">
    <mergeCell ref="A5:D5"/>
    <mergeCell ref="A16:D16"/>
    <mergeCell ref="A23:D23"/>
    <mergeCell ref="A36:D36"/>
    <mergeCell ref="A37:D37"/>
    <mergeCell ref="A1:D1"/>
    <mergeCell ref="A2:D2"/>
    <mergeCell ref="A3:A4"/>
    <mergeCell ref="B3:B4"/>
    <mergeCell ref="C3:D3"/>
  </mergeCells>
  <printOptions horizontalCentered="1"/>
  <pageMargins left="0.5" right="0.5" top="0.5" bottom="0.75" header="0.511811023622047" footer="0.511811023622047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Zinc in March 2025</dc:title>
  <dc:subject>USGS Mineral Industry Surveys</dc:subject>
  <dc:creator>USGS National Minerals Information Center</dc:creator>
  <cp:keywords>Zinc Statistics</cp:keywords>
  <dc:description/>
  <cp:lastModifiedBy>Hakim, Samir</cp:lastModifiedBy>
  <cp:revision>7</cp:revision>
  <cp:lastPrinted>2025-07-14T14:02:16Z</cp:lastPrinted>
  <dcterms:created xsi:type="dcterms:W3CDTF">2015-02-25T20:10:36Z</dcterms:created>
  <dcterms:modified xsi:type="dcterms:W3CDTF">2025-07-14T14:10:28Z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  <property fmtid="{D5CDD505-2E9C-101B-9397-08002B2CF9AE}" pid="3" name="{A44787D4-0540-4523-9961-78E4036D8C6D}">
    <vt:lpwstr>{6111415B-F2A3-4722-8FB3-903723348450}</vt:lpwstr>
  </property>
</Properties>
</file>