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WebPosts\todo20250724\mis-202504-zinc\"/>
    </mc:Choice>
  </mc:AlternateContent>
  <xr:revisionPtr revIDLastSave="0" documentId="13_ncr:1_{E25B4733-A05B-4997-8A84-A9189194AED4}" xr6:coauthVersionLast="47" xr6:coauthVersionMax="47" xr10:uidLastSave="{00000000-0000-0000-0000-000000000000}"/>
  <bookViews>
    <workbookView xWindow="705" yWindow="1455" windowWidth="18900" windowHeight="10965" tabRatio="500" xr2:uid="{00000000-000D-0000-FFFF-FFFF00000000}"/>
  </bookViews>
  <sheets>
    <sheet name="Text" sheetId="14" r:id="rId1"/>
    <sheet name="RemoveTextButton" sheetId="11" r:id="rId2"/>
    <sheet name="T1" sheetId="1" r:id="rId3"/>
    <sheet name="T2" sheetId="2" r:id="rId4"/>
    <sheet name="T3" sheetId="4" r:id="rId5"/>
    <sheet name="T4" sheetId="5" r:id="rId6"/>
    <sheet name="T5" sheetId="6" r:id="rId7"/>
    <sheet name="T6" sheetId="7" r:id="rId8"/>
    <sheet name="T7" sheetId="12" r:id="rId9"/>
    <sheet name="T8" sheetId="13" r:id="rId10"/>
    <sheet name="T9" sheetId="10" r:id="rId1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13" l="1"/>
  <c r="E22" i="13"/>
  <c r="C22" i="13"/>
  <c r="D21" i="13"/>
  <c r="B21" i="13" s="1"/>
  <c r="D20" i="13"/>
  <c r="B20" i="13" s="1"/>
  <c r="D19" i="13"/>
  <c r="B19" i="13" s="1"/>
  <c r="D18" i="13"/>
  <c r="B18" i="13" s="1"/>
  <c r="D15" i="13"/>
  <c r="B15" i="13" s="1"/>
  <c r="D14" i="13"/>
  <c r="B14" i="13" s="1"/>
  <c r="D13" i="13"/>
  <c r="B13" i="13" s="1"/>
  <c r="D12" i="13"/>
  <c r="B12" i="13" s="1"/>
  <c r="D11" i="13"/>
  <c r="B11" i="13"/>
  <c r="D10" i="13"/>
  <c r="B10" i="13" s="1"/>
  <c r="D9" i="13"/>
  <c r="B9" i="13" s="1"/>
  <c r="D8" i="13"/>
  <c r="B8" i="13" s="1"/>
  <c r="D7" i="13"/>
  <c r="B7" i="13" s="1"/>
  <c r="B22" i="13" l="1"/>
</calcChain>
</file>

<file path=xl/sharedStrings.xml><?xml version="1.0" encoding="utf-8"?>
<sst xmlns="http://schemas.openxmlformats.org/spreadsheetml/2006/main" count="361" uniqueCount="188">
  <si>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</si>
  <si>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</si>
  <si>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</si>
  <si>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</si>
  <si>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</si>
  <si>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</si>
  <si>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</si>
  <si>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</si>
  <si>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</si>
  <si>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</si>
  <si>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</si>
  <si>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</si>
  <si>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</si>
  <si>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</si>
  <si>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</si>
  <si>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</si>
  <si>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</si>
  <si>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r>
      <rPr>
        <b/>
        <sz val="8"/>
        <rFont val="Times New Roman"/>
        <family val="1"/>
        <charset val="1"/>
      </rPr>
      <t xml:space="preserve">Table 1. </t>
    </r>
    <r>
      <rPr>
        <sz val="8"/>
        <rFont val="Times New Roman"/>
        <family val="1"/>
        <charset val="1"/>
      </rPr>
      <t>Salient zinc statistics.</t>
    </r>
  </si>
  <si>
    <t>[Data are rounded to no more than three significant digits, except prices; may not add to totals shown. Data are in metric tons, unless otherwise specified. Estimated, and revised data are marked with a superscript “e”, and ‟r”.]</t>
  </si>
  <si>
    <t>Zinc statistics</t>
  </si>
  <si>
    <t>2024</t>
  </si>
  <si>
    <t>2025</t>
  </si>
  <si>
    <t>January–December</t>
  </si>
  <si>
    <t>March</t>
  </si>
  <si>
    <t>April</t>
  </si>
  <si>
    <r>
      <t>January–April</t>
    </r>
    <r>
      <rPr>
        <b/>
        <vertAlign val="superscript"/>
        <sz val="8"/>
        <rFont val="Times New Roman"/>
        <family val="1"/>
        <charset val="1"/>
      </rPr>
      <t>1</t>
    </r>
  </si>
  <si>
    <t>Production</t>
  </si>
  <si>
    <r>
      <rPr>
        <sz val="8"/>
        <rFont val="Times New Roman"/>
        <family val="1"/>
        <charset val="1"/>
      </rPr>
      <t>Mine, zinc content of concentrate</t>
    </r>
    <r>
      <rPr>
        <vertAlign val="superscript"/>
        <sz val="8"/>
        <rFont val="Times New Roman"/>
        <family val="1"/>
        <charset val="1"/>
      </rPr>
      <t>2</t>
    </r>
  </si>
  <si>
    <r>
      <t xml:space="preserve">54,700 </t>
    </r>
    <r>
      <rPr>
        <vertAlign val="superscript"/>
        <sz val="8"/>
        <rFont val="Times New Roman"/>
        <family val="1"/>
      </rPr>
      <t>e</t>
    </r>
  </si>
  <si>
    <r>
      <t>233,000</t>
    </r>
    <r>
      <rPr>
        <vertAlign val="superscript"/>
        <sz val="8"/>
        <rFont val="Times New Roman"/>
        <family val="1"/>
      </rPr>
      <t xml:space="preserve"> e</t>
    </r>
  </si>
  <si>
    <r>
      <rPr>
        <sz val="8"/>
        <rFont val="Times New Roman"/>
        <family val="1"/>
        <charset val="1"/>
      </rPr>
      <t>Mine, recoverable zinc</t>
    </r>
    <r>
      <rPr>
        <vertAlign val="superscript"/>
        <sz val="8"/>
        <rFont val="Times New Roman"/>
        <family val="1"/>
        <charset val="1"/>
      </rPr>
      <t>2</t>
    </r>
  </si>
  <si>
    <r>
      <t xml:space="preserve">53,500 </t>
    </r>
    <r>
      <rPr>
        <vertAlign val="superscript"/>
        <sz val="8"/>
        <rFont val="Times New Roman"/>
        <family val="1"/>
      </rPr>
      <t>e</t>
    </r>
  </si>
  <si>
    <r>
      <t>228,000</t>
    </r>
    <r>
      <rPr>
        <vertAlign val="superscript"/>
        <sz val="8"/>
        <rFont val="Times New Roman"/>
        <family val="1"/>
      </rPr>
      <t xml:space="preserve"> e</t>
    </r>
  </si>
  <si>
    <r>
      <rPr>
        <sz val="8"/>
        <rFont val="Times New Roman"/>
        <family val="1"/>
        <charset val="1"/>
      </rPr>
      <t>Smelter, refined zinc</t>
    </r>
    <r>
      <rPr>
        <vertAlign val="superscript"/>
        <sz val="8"/>
        <rFont val="Times New Roman"/>
        <family val="1"/>
        <charset val="1"/>
      </rPr>
      <t>e, 3</t>
    </r>
  </si>
  <si>
    <t>Consumption</t>
  </si>
  <si>
    <r>
      <rPr>
        <sz val="8"/>
        <rFont val="Times New Roman"/>
        <family val="1"/>
        <charset val="1"/>
      </rPr>
      <t>Refined zinc, apparent</t>
    </r>
    <r>
      <rPr>
        <vertAlign val="superscript"/>
        <sz val="8"/>
        <rFont val="Times New Roman"/>
        <family val="1"/>
        <charset val="1"/>
      </rPr>
      <t>4</t>
    </r>
  </si>
  <si>
    <t>Imports for consumption</t>
  </si>
  <si>
    <t>Ore and concentrate (zinc content)</t>
  </si>
  <si>
    <t>Refined zinc</t>
  </si>
  <si>
    <t>Exports</t>
  </si>
  <si>
    <r>
      <t>2,200</t>
    </r>
    <r>
      <rPr>
        <vertAlign val="superscript"/>
        <sz val="8"/>
        <rFont val="Times New Roman"/>
        <family val="1"/>
      </rPr>
      <t xml:space="preserve"> r</t>
    </r>
  </si>
  <si>
    <r>
      <rPr>
        <b/>
        <sz val="8"/>
        <rFont val="Times New Roman"/>
        <family val="1"/>
        <charset val="1"/>
      </rPr>
      <t>Price</t>
    </r>
    <r>
      <rPr>
        <b/>
        <vertAlign val="superscript"/>
        <sz val="8"/>
        <rFont val="Times New Roman"/>
        <family val="1"/>
        <charset val="1"/>
      </rPr>
      <t>5</t>
    </r>
  </si>
  <si>
    <t>London Metal Exchange cash, average, dollars per metric ton</t>
  </si>
  <si>
    <r>
      <rPr>
        <sz val="8"/>
        <rFont val="Times New Roman"/>
        <family val="1"/>
        <charset val="1"/>
      </rPr>
      <t>North American,</t>
    </r>
    <r>
      <rPr>
        <vertAlign val="superscript"/>
        <sz val="8"/>
        <rFont val="Times New Roman"/>
        <family val="1"/>
        <charset val="1"/>
      </rPr>
      <t>6</t>
    </r>
    <r>
      <rPr>
        <sz val="8"/>
        <rFont val="Times New Roman"/>
        <family val="1"/>
        <charset val="1"/>
      </rPr>
      <t>average, cents per pound</t>
    </r>
  </si>
  <si>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>May include revisions to previously published data.</t>
    </r>
  </si>
  <si>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Reported zinc content in both zinc and lead concentrates.</t>
    </r>
  </si>
  <si>
    <r>
      <rPr>
        <vertAlign val="superscript"/>
        <sz val="8"/>
        <rFont val="Times New Roman"/>
        <family val="1"/>
        <charset val="1"/>
      </rPr>
      <t>3</t>
    </r>
    <r>
      <rPr>
        <sz val="8"/>
        <rFont val="Times New Roman"/>
        <family val="1"/>
        <charset val="1"/>
      </rPr>
      <t>Monthly and annual smelter production data are estimated to avoid disclosing company proprietary data and do not reflect actual production reported to the U.S. Geological Survey.</t>
    </r>
  </si>
  <si>
    <r>
      <rPr>
        <vertAlign val="superscript"/>
        <sz val="8"/>
        <rFont val="Times New Roman"/>
        <family val="1"/>
        <charset val="1"/>
      </rPr>
      <t>4</t>
    </r>
    <r>
      <rPr>
        <sz val="8"/>
        <rFont val="Times New Roman"/>
        <family val="1"/>
        <charset val="1"/>
      </rPr>
      <t>Smelter production plus imports for consumption minus domestic exports. Apparent consumption may not reflect actual consumption owing to significant changes in unreported stocks.</t>
    </r>
  </si>
  <si>
    <r>
      <rPr>
        <vertAlign val="superscript"/>
        <sz val="8"/>
        <rFont val="Times New Roman"/>
        <family val="1"/>
        <charset val="1"/>
      </rPr>
      <t>5</t>
    </r>
    <r>
      <rPr>
        <sz val="8"/>
        <rFont val="Times New Roman"/>
        <family val="1"/>
        <charset val="1"/>
      </rPr>
      <t>Special High Grade Zinc.</t>
    </r>
  </si>
  <si>
    <r>
      <rPr>
        <vertAlign val="superscript"/>
        <sz val="8"/>
        <rFont val="Times New Roman"/>
        <family val="1"/>
        <charset val="1"/>
      </rPr>
      <t>6</t>
    </r>
    <r>
      <rPr>
        <sz val="8"/>
        <rFont val="Times New Roman"/>
        <family val="1"/>
        <charset val="1"/>
      </rPr>
      <t xml:space="preserve">S&amp;P Global Platts Metals Week. </t>
    </r>
  </si>
  <si>
    <r>
      <rPr>
        <b/>
        <sz val="8"/>
        <rFont val="Times New Roman"/>
        <family val="1"/>
        <charset val="1"/>
      </rPr>
      <t xml:space="preserve">Table 2. </t>
    </r>
    <r>
      <rPr>
        <sz val="8"/>
        <rFont val="Times New Roman"/>
        <family val="1"/>
        <charset val="1"/>
      </rPr>
      <t>Mine and smelter production of zinc in the United States.</t>
    </r>
  </si>
  <si>
    <t>[Data are rounded to no more than three significant digits; may not add to totals shown. Data are in metric tons. Estimated data are marked with a superscript “e”.]</t>
  </si>
  <si>
    <t>Period</t>
  </si>
  <si>
    <r>
      <rPr>
        <b/>
        <sz val="8"/>
        <rFont val="Times New Roman"/>
        <family val="1"/>
        <charset val="1"/>
      </rPr>
      <t>Mine production</t>
    </r>
    <r>
      <rPr>
        <b/>
        <vertAlign val="superscript"/>
        <sz val="8"/>
        <rFont val="Times New Roman"/>
        <family val="1"/>
        <charset val="1"/>
      </rPr>
      <t>1</t>
    </r>
  </si>
  <si>
    <r>
      <rPr>
        <b/>
        <sz val="8"/>
        <rFont val="Times New Roman"/>
        <family val="1"/>
        <charset val="1"/>
      </rPr>
      <t>Smelter production</t>
    </r>
    <r>
      <rPr>
        <b/>
        <vertAlign val="superscript"/>
        <sz val="8"/>
        <rFont val="Times New Roman"/>
        <family val="1"/>
        <charset val="1"/>
      </rPr>
      <t>e, 2</t>
    </r>
  </si>
  <si>
    <t>Zinc content</t>
  </si>
  <si>
    <t>Recoverable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</si>
  <si>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</si>
  <si>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</si>
  <si>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</si>
  <si>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</si>
  <si>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</si>
  <si>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</si>
  <si>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</si>
  <si>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</si>
  <si>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</si>
  <si>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</si>
  <si>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r>
      <t>April</t>
    </r>
    <r>
      <rPr>
        <vertAlign val="superscript"/>
        <sz val="8"/>
        <rFont val="Times New Roman"/>
        <family val="1"/>
      </rPr>
      <t>e</t>
    </r>
  </si>
  <si>
    <r>
      <t>January–April</t>
    </r>
    <r>
      <rPr>
        <b/>
        <vertAlign val="superscript"/>
        <sz val="8"/>
        <rFont val="Times New Roman"/>
        <family val="1"/>
      </rPr>
      <t>e</t>
    </r>
  </si>
  <si>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>Includes the zinc content in both lead and zinc concentrates.</t>
    </r>
  </si>
  <si>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Monthly and annual smelter production data are estimated to avoid disclosing company proprietary data and do not reflect actual production reported to the U.S. Geological Survey.</t>
    </r>
  </si>
  <si>
    <r>
      <rPr>
        <b/>
        <sz val="8"/>
        <rFont val="Times New Roman"/>
        <family val="1"/>
        <charset val="1"/>
      </rPr>
      <t xml:space="preserve">Table 3. </t>
    </r>
    <r>
      <rPr>
        <sz val="8"/>
        <rFont val="Times New Roman"/>
        <family val="1"/>
        <charset val="1"/>
      </rPr>
      <t>U.S. shipments of galvanized steel sheet and strip.</t>
    </r>
  </si>
  <si>
    <t>[Data are rounded to no more than three significant digits; may not add to totals shown. Source: American Iron and Steel Institute.]</t>
  </si>
  <si>
    <t>Quantity (metric tons)</t>
  </si>
  <si>
    <t>January–April</t>
  </si>
  <si>
    <r>
      <rPr>
        <b/>
        <sz val="8"/>
        <rFont val="Times New Roman"/>
        <family val="1"/>
        <charset val="1"/>
      </rPr>
      <t xml:space="preserve">Table 4. </t>
    </r>
    <r>
      <rPr>
        <sz val="8"/>
        <rFont val="Times New Roman"/>
        <family val="1"/>
        <charset val="1"/>
      </rPr>
      <t xml:space="preserve">U.S. imports for consumption of zinc. </t>
    </r>
  </si>
  <si>
    <t>Material</t>
  </si>
  <si>
    <r>
      <rPr>
        <b/>
        <sz val="8"/>
        <rFont val="Times New Roman"/>
        <family val="1"/>
        <charset val="1"/>
      </rPr>
      <t>January-April</t>
    </r>
    <r>
      <rPr>
        <b/>
        <vertAlign val="superscript"/>
        <sz val="8"/>
        <rFont val="Times New Roman"/>
        <family val="1"/>
        <charset val="1"/>
      </rPr>
      <t>1</t>
    </r>
  </si>
  <si>
    <t>Value (thousands)</t>
  </si>
  <si>
    <t xml:space="preserve">Ore and concentrate (zinc content) </t>
  </si>
  <si>
    <r>
      <t xml:space="preserve">17,960 </t>
    </r>
    <r>
      <rPr>
        <vertAlign val="superscript"/>
        <sz val="8"/>
        <rFont val="Times New Roman"/>
        <family val="1"/>
      </rPr>
      <t>r</t>
    </r>
  </si>
  <si>
    <t>Unwrought</t>
  </si>
  <si>
    <t>Zinc alloys</t>
  </si>
  <si>
    <t>Wrought</t>
  </si>
  <si>
    <t>Bars, rods, profiles, wire</t>
  </si>
  <si>
    <r>
      <t>4,110</t>
    </r>
    <r>
      <rPr>
        <vertAlign val="superscript"/>
        <sz val="8"/>
        <rFont val="Times New Roman"/>
        <family val="1"/>
      </rPr>
      <t xml:space="preserve"> r</t>
    </r>
  </si>
  <si>
    <t>Plates, sheets, strip, foil</t>
  </si>
  <si>
    <r>
      <t>9,120</t>
    </r>
    <r>
      <rPr>
        <vertAlign val="superscript"/>
        <sz val="8"/>
        <rFont val="Times New Roman"/>
        <family val="1"/>
      </rPr>
      <t xml:space="preserve"> r</t>
    </r>
  </si>
  <si>
    <r>
      <t>Ash and residues</t>
    </r>
    <r>
      <rPr>
        <b/>
        <vertAlign val="superscript"/>
        <sz val="8"/>
        <rFont val="Times New Roman"/>
        <family val="1"/>
      </rPr>
      <t>2</t>
    </r>
  </si>
  <si>
    <t>Hard zinc spelter</t>
  </si>
  <si>
    <t>Zinc dross and skimmings</t>
  </si>
  <si>
    <t>Other (zinc content)</t>
  </si>
  <si>
    <r>
      <t>(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</si>
  <si>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Other</t>
  </si>
  <si>
    <t>Powders, flakes, dust</t>
  </si>
  <si>
    <t>Waste and scrap</t>
  </si>
  <si>
    <t>Chemicals</t>
  </si>
  <si>
    <t>Lithopone</t>
  </si>
  <si>
    <t>Zinc chloride</t>
  </si>
  <si>
    <r>
      <t>883</t>
    </r>
    <r>
      <rPr>
        <vertAlign val="superscript"/>
        <sz val="8"/>
        <rFont val="Times New Roman"/>
        <family val="1"/>
      </rPr>
      <t xml:space="preserve"> r</t>
    </r>
  </si>
  <si>
    <r>
      <t>4,880</t>
    </r>
    <r>
      <rPr>
        <vertAlign val="superscript"/>
        <sz val="8"/>
        <rFont val="Times New Roman"/>
        <family val="1"/>
      </rPr>
      <t xml:space="preserve"> r</t>
    </r>
  </si>
  <si>
    <t>Zinc oxide</t>
  </si>
  <si>
    <t>Zinc sulfate</t>
  </si>
  <si>
    <r>
      <t>93,100</t>
    </r>
    <r>
      <rPr>
        <vertAlign val="superscript"/>
        <sz val="8"/>
        <rFont val="Times New Roman"/>
        <family val="1"/>
      </rPr>
      <t xml:space="preserve"> r</t>
    </r>
  </si>
  <si>
    <r>
      <t>91,000</t>
    </r>
    <r>
      <rPr>
        <vertAlign val="superscript"/>
        <sz val="8"/>
        <rFont val="Times New Roman"/>
        <family val="1"/>
      </rPr>
      <t xml:space="preserve"> r</t>
    </r>
  </si>
  <si>
    <t>Zinc sulfide</t>
  </si>
  <si>
    <r>
      <rPr>
        <vertAlign val="superscript"/>
        <sz val="8"/>
        <color theme="1"/>
        <rFont val="Times New Roman"/>
        <family val="1"/>
        <charset val="1"/>
      </rPr>
      <t>1</t>
    </r>
    <r>
      <rPr>
        <sz val="8"/>
        <color theme="1"/>
        <rFont val="Times New Roman"/>
        <family val="1"/>
        <charset val="1"/>
      </rPr>
      <t xml:space="preserve">May include revisions to previously published data. </t>
    </r>
  </si>
  <si>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Other than from the manufacture of iron and steel; containing mainly zinc.</t>
    </r>
  </si>
  <si>
    <r>
      <rPr>
        <vertAlign val="superscript"/>
        <sz val="8"/>
        <rFont val="Times New Roman"/>
        <family val="1"/>
        <charset val="1"/>
      </rPr>
      <t>3</t>
    </r>
    <r>
      <rPr>
        <sz val="8"/>
        <rFont val="Times New Roman"/>
        <family val="1"/>
        <charset val="1"/>
      </rPr>
      <t>Less than ½ unit.</t>
    </r>
  </si>
  <si>
    <r>
      <rPr>
        <b/>
        <sz val="8"/>
        <rFont val="Times New Roman"/>
        <family val="1"/>
        <charset val="1"/>
      </rPr>
      <t xml:space="preserve">Table 5. </t>
    </r>
    <r>
      <rPr>
        <sz val="8"/>
        <rFont val="Times New Roman"/>
        <family val="1"/>
        <charset val="1"/>
      </rPr>
      <t xml:space="preserve">U.S. imports of zinc, by type of material and country or locality. </t>
    </r>
  </si>
  <si>
    <t>Material and country or locality</t>
  </si>
  <si>
    <t>General imports</t>
  </si>
  <si>
    <t>Canada</t>
  </si>
  <si>
    <t>China</t>
  </si>
  <si>
    <t>Finland</t>
  </si>
  <si>
    <t>Mexico</t>
  </si>
  <si>
    <t>Peru</t>
  </si>
  <si>
    <t>Total</t>
  </si>
  <si>
    <t>Australia</t>
  </si>
  <si>
    <t>Belgium</t>
  </si>
  <si>
    <t>Brazil</t>
  </si>
  <si>
    <r>
      <t xml:space="preserve">571 </t>
    </r>
    <r>
      <rPr>
        <vertAlign val="superscript"/>
        <sz val="8"/>
        <rFont val="Times New Roman"/>
        <family val="1"/>
      </rPr>
      <t>r</t>
    </r>
  </si>
  <si>
    <t>Denmark</t>
  </si>
  <si>
    <r>
      <rPr>
        <sz val="8"/>
        <rFont val="Times New Roman"/>
        <family val="1"/>
        <charset val="1"/>
      </rPr>
      <t>(</t>
    </r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)</t>
    </r>
  </si>
  <si>
    <t>Germany</t>
  </si>
  <si>
    <t>India</t>
  </si>
  <si>
    <t>Italy</t>
  </si>
  <si>
    <t>Japan</t>
  </si>
  <si>
    <t>Kenya</t>
  </si>
  <si>
    <t>Korea, Republic of</t>
  </si>
  <si>
    <t>Netherlands</t>
  </si>
  <si>
    <t>Poland</t>
  </si>
  <si>
    <t>Saudi Arabia</t>
  </si>
  <si>
    <t>Spain</t>
  </si>
  <si>
    <t>Switzerland</t>
  </si>
  <si>
    <t>Taiwan</t>
  </si>
  <si>
    <t>Thailand</t>
  </si>
  <si>
    <t>Oxide</t>
  </si>
  <si>
    <t>Greece</t>
  </si>
  <si>
    <t>Malaysia</t>
  </si>
  <si>
    <t xml:space="preserve">Mexico </t>
  </si>
  <si>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 xml:space="preserve">May include revisions to previously published data. </t>
    </r>
  </si>
  <si>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Less than ½ unit.</t>
    </r>
  </si>
  <si>
    <r>
      <rPr>
        <b/>
        <sz val="8"/>
        <rFont val="Times New Roman"/>
        <family val="1"/>
        <charset val="1"/>
      </rPr>
      <t xml:space="preserve">Table 6. </t>
    </r>
    <r>
      <rPr>
        <sz val="8"/>
        <rFont val="Times New Roman"/>
        <family val="1"/>
        <charset val="1"/>
      </rPr>
      <t xml:space="preserve">U.S. exports of zinc. </t>
    </r>
  </si>
  <si>
    <r>
      <t>7,570</t>
    </r>
    <r>
      <rPr>
        <vertAlign val="superscript"/>
        <sz val="8"/>
        <rFont val="Times New Roman"/>
        <family val="1"/>
      </rPr>
      <t xml:space="preserve"> r</t>
    </r>
  </si>
  <si>
    <r>
      <t>34,600</t>
    </r>
    <r>
      <rPr>
        <vertAlign val="superscript"/>
        <sz val="8"/>
        <rFont val="Times New Roman"/>
        <family val="1"/>
      </rPr>
      <t xml:space="preserve"> r</t>
    </r>
  </si>
  <si>
    <r>
      <t>31,700</t>
    </r>
    <r>
      <rPr>
        <vertAlign val="superscript"/>
        <sz val="8"/>
        <rFont val="Times New Roman"/>
        <family val="1"/>
      </rPr>
      <t xml:space="preserve"> r</t>
    </r>
  </si>
  <si>
    <r>
      <t xml:space="preserve">7,400 </t>
    </r>
    <r>
      <rPr>
        <vertAlign val="superscript"/>
        <sz val="8"/>
        <rFont val="Times New Roman"/>
        <family val="1"/>
      </rPr>
      <t>r</t>
    </r>
  </si>
  <si>
    <r>
      <t>35,400</t>
    </r>
    <r>
      <rPr>
        <vertAlign val="superscript"/>
        <sz val="8"/>
        <rFont val="Times New Roman"/>
        <family val="1"/>
      </rPr>
      <t xml:space="preserve"> r</t>
    </r>
  </si>
  <si>
    <r>
      <t>74,400</t>
    </r>
    <r>
      <rPr>
        <vertAlign val="superscript"/>
        <sz val="8"/>
        <rFont val="Times New Roman"/>
        <family val="1"/>
      </rPr>
      <t xml:space="preserve"> r</t>
    </r>
  </si>
  <si>
    <r>
      <t>116,000</t>
    </r>
    <r>
      <rPr>
        <vertAlign val="superscript"/>
        <sz val="8"/>
        <rFont val="Times New Roman"/>
        <family val="1"/>
      </rPr>
      <t xml:space="preserve"> r</t>
    </r>
  </si>
  <si>
    <r>
      <t>4,450</t>
    </r>
    <r>
      <rPr>
        <vertAlign val="superscript"/>
        <sz val="8"/>
        <rFont val="Times New Roman"/>
        <family val="1"/>
      </rPr>
      <t xml:space="preserve"> r</t>
    </r>
  </si>
  <si>
    <r>
      <t>13,400</t>
    </r>
    <r>
      <rPr>
        <vertAlign val="superscript"/>
        <sz val="8"/>
        <rFont val="Times New Roman"/>
        <family val="1"/>
      </rPr>
      <t xml:space="preserve"> r</t>
    </r>
  </si>
  <si>
    <r>
      <rPr>
        <b/>
        <sz val="8"/>
        <rFont val="Times New Roman"/>
        <family val="1"/>
        <charset val="1"/>
      </rPr>
      <t xml:space="preserve">Table 7. </t>
    </r>
    <r>
      <rPr>
        <sz val="8"/>
        <rFont val="Times New Roman"/>
        <family val="1"/>
        <charset val="1"/>
      </rPr>
      <t xml:space="preserve">U.S. exports of zinc, by type of material and country or locality. </t>
    </r>
  </si>
  <si>
    <r>
      <t>790</t>
    </r>
    <r>
      <rPr>
        <vertAlign val="superscript"/>
        <sz val="8"/>
        <rFont val="Times New Roman"/>
        <family val="1"/>
      </rPr>
      <t xml:space="preserve"> r</t>
    </r>
  </si>
  <si>
    <t xml:space="preserve">Other </t>
  </si>
  <si>
    <r>
      <t xml:space="preserve">57 </t>
    </r>
    <r>
      <rPr>
        <vertAlign val="superscript"/>
        <sz val="8"/>
        <rFont val="Times New Roman"/>
        <family val="1"/>
      </rPr>
      <t>r</t>
    </r>
  </si>
  <si>
    <r>
      <t>5,050</t>
    </r>
    <r>
      <rPr>
        <vertAlign val="superscript"/>
        <sz val="8"/>
        <rFont val="Times New Roman"/>
        <family val="1"/>
      </rPr>
      <t xml:space="preserve"> r</t>
    </r>
  </si>
  <si>
    <t>Colombia</t>
  </si>
  <si>
    <t>Israel</t>
  </si>
  <si>
    <t>United Kingdom</t>
  </si>
  <si>
    <r>
      <t xml:space="preserve">1,350 </t>
    </r>
    <r>
      <rPr>
        <vertAlign val="superscript"/>
        <sz val="8"/>
        <rFont val="Times New Roman"/>
        <family val="1"/>
      </rPr>
      <t>r</t>
    </r>
  </si>
  <si>
    <r>
      <rPr>
        <b/>
        <sz val="8"/>
        <rFont val="Times New Roman"/>
        <family val="1"/>
        <charset val="1"/>
      </rPr>
      <t xml:space="preserve">Table 8. </t>
    </r>
    <r>
      <rPr>
        <sz val="8"/>
        <rFont val="Times New Roman"/>
        <family val="1"/>
        <charset val="1"/>
      </rPr>
      <t>Average prices for Special High Grade Zinc.</t>
    </r>
  </si>
  <si>
    <t xml:space="preserve">[Source: S&amp;P Global Platts Metals Week.] </t>
  </si>
  <si>
    <t xml:space="preserve"> North American</t>
  </si>
  <si>
    <r>
      <rPr>
        <b/>
        <sz val="8"/>
        <color rgb="FF000000"/>
        <rFont val="Times New Roman"/>
        <family val="1"/>
        <charset val="1"/>
      </rPr>
      <t xml:space="preserve"> London Metal Exchange cash</t>
    </r>
    <r>
      <rPr>
        <b/>
        <vertAlign val="superscript"/>
        <sz val="8"/>
        <color rgb="FF000000"/>
        <rFont val="Times New Roman"/>
        <family val="1"/>
        <charset val="1"/>
      </rPr>
      <t>2</t>
    </r>
  </si>
  <si>
    <t>Premium</t>
  </si>
  <si>
    <r>
      <rPr>
        <b/>
        <sz val="8"/>
        <color rgb="FF000000"/>
        <rFont val="Times New Roman"/>
        <family val="1"/>
        <charset val="1"/>
      </rPr>
      <t>Price</t>
    </r>
    <r>
      <rPr>
        <b/>
        <vertAlign val="superscript"/>
        <sz val="8"/>
        <color rgb="FF000000"/>
        <rFont val="Times New Roman"/>
        <family val="1"/>
        <charset val="1"/>
      </rPr>
      <t>1</t>
    </r>
  </si>
  <si>
    <t xml:space="preserve"> ¢/lb.</t>
  </si>
  <si>
    <t xml:space="preserve"> $/t</t>
  </si>
  <si>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 xml:space="preserve">S&amp;P Global Platts Metals Week North American price. Based on the London Metal Exchange cash price plus the North American premium.  </t>
    </r>
  </si>
  <si>
    <r>
      <rPr>
        <vertAlign val="superscript"/>
        <sz val="8"/>
        <color rgb="FF000000"/>
        <rFont val="Times New Roman"/>
        <family val="2"/>
        <charset val="1"/>
      </rPr>
      <t>2</t>
    </r>
    <r>
      <rPr>
        <sz val="8"/>
        <color rgb="FF000000"/>
        <rFont val="Times New Roman"/>
        <family val="2"/>
        <charset val="1"/>
      </rPr>
      <t>Average of the cash buyer price and the cash seller and settlement price.</t>
    </r>
  </si>
  <si>
    <r>
      <rPr>
        <b/>
        <sz val="8"/>
        <rFont val="Times New Roman"/>
        <family val="1"/>
        <charset val="1"/>
      </rPr>
      <t xml:space="preserve">Table 9. </t>
    </r>
    <r>
      <rPr>
        <sz val="8"/>
        <rFont val="Times New Roman"/>
        <family val="1"/>
        <charset val="1"/>
      </rPr>
      <t xml:space="preserve">London Metal Exchange (LME) stocks of Special High Grade Zinc, end of period. </t>
    </r>
  </si>
  <si>
    <t>[Data are in metric tons. Source: London Metal Exchange, Ltd.]</t>
  </si>
  <si>
    <t>United States</t>
  </si>
  <si>
    <t>Asia</t>
  </si>
  <si>
    <t>Europe</t>
  </si>
  <si>
    <t>Middle East</t>
  </si>
  <si>
    <t>Total LME</t>
  </si>
  <si>
    <t xml:space="preserve">October </t>
  </si>
  <si>
    <t>[Data are rounded to no more than three significant digits; may not add to totals shown. Data are in metric tons, gross weight, unless otherwise specified. Revised data are marked with a superscript ‟r”. Source: U.S. Census Bureau (https://usatrade.census.gov/).]</t>
  </si>
  <si>
    <r>
      <t xml:space="preserve">[Data are rounded to no more than three significant digits. Data are in gross weight, unless otherwise specified. Revised data are marked with a superscript </t>
    </r>
    <r>
      <rPr>
        <sz val="8"/>
        <rFont val="Times New Roman"/>
        <family val="1"/>
      </rPr>
      <t>“</t>
    </r>
    <r>
      <rPr>
        <sz val="8"/>
        <rFont val="Times New Roman"/>
        <family val="1"/>
        <charset val="1"/>
      </rPr>
      <t>r</t>
    </r>
    <r>
      <rPr>
        <sz val="8"/>
        <rFont val="Aptos Narrow"/>
        <family val="2"/>
      </rPr>
      <t>”</t>
    </r>
    <r>
      <rPr>
        <sz val="8"/>
        <rFont val="Times New Roman"/>
        <family val="1"/>
        <charset val="1"/>
      </rPr>
      <t>. Source: U.S. Census Bureau (https://usatrade.census.gov/).]</t>
    </r>
  </si>
  <si>
    <r>
      <t xml:space="preserve">[Data are rounded to no more than three significant digits; may not add to totals shown. Data are in metric tons, gross weight, unless otherwise specified. Revised data are marked with a superscript </t>
    </r>
    <r>
      <rPr>
        <sz val="8"/>
        <rFont val="Times New Roman"/>
        <family val="1"/>
      </rPr>
      <t>“</t>
    </r>
    <r>
      <rPr>
        <sz val="8"/>
        <rFont val="Times New Roman"/>
        <family val="1"/>
        <charset val="1"/>
      </rPr>
      <t>r</t>
    </r>
    <r>
      <rPr>
        <sz val="8"/>
        <rFont val="Aptos Narrow"/>
        <family val="2"/>
      </rPr>
      <t>”</t>
    </r>
    <r>
      <rPr>
        <sz val="8"/>
        <rFont val="Times New Roman"/>
        <family val="1"/>
        <charset val="1"/>
      </rPr>
      <t xml:space="preserve">. Source: U.S. Census Bureau (https://usatrade.census.gov/).] </t>
    </r>
  </si>
  <si>
    <t>Zinc in April 2025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</si>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</sst>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[$-409]#,##0;\(#,##0\);&quot;--&quot;"/>
    <numFmt numFmtId="166" formatCode="#,##0.0"/>
    <numFmt numFmtId="167" formatCode="&quot;$&quot;#,##0"/>
  </numFmts>
  <fonts count="32" x14ac:knownFonts="1">
    <font>
      <sz val="8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1"/>
    </font>
    <font>
      <sz val="11"/>
      <color theme="1"/>
      <name val="Calibri"/>
      <family val="2"/>
      <charset val="1"/>
    </font>
    <font>
      <b/>
      <sz val="8"/>
      <name val="Times New Roman"/>
      <family val="1"/>
      <charset val="1"/>
    </font>
    <font>
      <b/>
      <vertAlign val="superscript"/>
      <sz val="8"/>
      <name val="Times New Roman"/>
      <family val="1"/>
      <charset val="1"/>
    </font>
    <font>
      <vertAlign val="superscript"/>
      <sz val="8"/>
      <name val="Times New Roman"/>
      <family val="1"/>
      <charset val="1"/>
    </font>
    <font>
      <sz val="8"/>
      <color theme="1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8"/>
      <name val="Times New Roman"/>
      <family val="2"/>
      <charset val="1"/>
    </font>
    <font>
      <sz val="8"/>
      <color rgb="FFFF0000"/>
      <name val="Times New Roman"/>
      <family val="2"/>
      <charset val="1"/>
    </font>
    <font>
      <sz val="8"/>
      <color rgb="FF000000"/>
      <name val="Times New Roman"/>
      <family val="2"/>
      <charset val="1"/>
    </font>
    <font>
      <b/>
      <sz val="8"/>
      <color theme="1"/>
      <name val="Times New Roman"/>
      <family val="1"/>
      <charset val="1"/>
    </font>
    <font>
      <vertAlign val="superscript"/>
      <sz val="8"/>
      <color theme="1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vertAlign val="superscript"/>
      <sz val="8"/>
      <color rgb="FF000000"/>
      <name val="Times New Roman"/>
      <family val="1"/>
      <charset val="1"/>
    </font>
    <font>
      <vertAlign val="superscript"/>
      <sz val="8"/>
      <color rgb="FF000000"/>
      <name val="Times New Roman"/>
      <family val="2"/>
      <charset val="1"/>
    </font>
    <font>
      <sz val="8"/>
      <color rgb="FF00B050"/>
      <name val="Times New Roman"/>
      <family val="1"/>
      <charset val="1"/>
    </font>
    <font>
      <sz val="8"/>
      <color theme="1"/>
      <name val="Times New Roman"/>
      <family val="2"/>
      <charset val="1"/>
    </font>
    <font>
      <vertAlign val="superscript"/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ptos Narrow"/>
      <family val="2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b/>
      <u/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164" fontId="20" fillId="0" borderId="0" applyBorder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20" fillId="2" borderId="1" applyProtection="0"/>
    <xf numFmtId="0" fontId="2" fillId="0" borderId="0"/>
    <xf numFmtId="0" fontId="29" fillId="0" borderId="0"/>
    <xf numFmtId="0" fontId="29" fillId="0" borderId="0"/>
    <xf numFmtId="0" fontId="29" fillId="0" borderId="0"/>
    <xf numFmtId="0" fontId="1" fillId="0" borderId="0"/>
  </cellStyleXfs>
  <cellXfs count="154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49" fontId="3" fillId="0" borderId="4" xfId="0" applyNumberFormat="1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left" vertical="center"/>
    </xf>
    <xf numFmtId="3" fontId="3" fillId="0" borderId="4" xfId="0" applyNumberFormat="1" applyFont="1" applyBorder="1" applyAlignment="1" applyProtection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 applyProtection="1">
      <alignment vertical="center"/>
    </xf>
    <xf numFmtId="3" fontId="10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 readingOrder="1"/>
    </xf>
    <xf numFmtId="49" fontId="5" fillId="0" borderId="0" xfId="0" applyNumberFormat="1" applyFont="1" applyBorder="1" applyAlignment="1" applyProtection="1">
      <alignment horizontal="left" vertical="center" indent="1"/>
    </xf>
    <xf numFmtId="0" fontId="0" fillId="0" borderId="0" xfId="0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 vertical="center" indent="1"/>
    </xf>
    <xf numFmtId="0" fontId="11" fillId="0" borderId="0" xfId="0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37" fontId="3" fillId="0" borderId="0" xfId="0" applyNumberFormat="1" applyFont="1" applyAlignment="1" applyProtection="1"/>
    <xf numFmtId="0" fontId="8" fillId="0" borderId="0" xfId="0" applyFont="1" applyAlignment="1" applyProtection="1"/>
    <xf numFmtId="49" fontId="5" fillId="0" borderId="3" xfId="4" applyNumberFormat="1" applyFont="1" applyBorder="1" applyAlignment="1" applyProtection="1">
      <alignment horizontal="center" vertical="center"/>
    </xf>
    <xf numFmtId="37" fontId="3" fillId="0" borderId="0" xfId="0" applyNumberFormat="1" applyFont="1" applyAlignment="1" applyProtection="1">
      <alignment horizontal="right" vertical="center"/>
    </xf>
    <xf numFmtId="37" fontId="8" fillId="0" borderId="0" xfId="0" applyNumberFormat="1" applyFont="1" applyAlignment="1" applyProtection="1"/>
    <xf numFmtId="3" fontId="8" fillId="0" borderId="0" xfId="0" applyNumberFormat="1" applyFont="1" applyAlignment="1" applyProtection="1"/>
    <xf numFmtId="3" fontId="8" fillId="0" borderId="4" xfId="0" applyNumberFormat="1" applyFont="1" applyBorder="1" applyAlignment="1" applyProtection="1">
      <alignment horizontal="right" vertical="center"/>
    </xf>
    <xf numFmtId="3" fontId="3" fillId="0" borderId="0" xfId="0" applyNumberFormat="1" applyFont="1" applyAlignment="1" applyProtection="1"/>
    <xf numFmtId="37" fontId="3" fillId="0" borderId="4" xfId="0" applyNumberFormat="1" applyFont="1" applyBorder="1" applyAlignment="1" applyProtection="1"/>
    <xf numFmtId="0" fontId="0" fillId="0" borderId="0" xfId="0" applyAlignment="1" applyProtection="1"/>
    <xf numFmtId="49" fontId="14" fillId="0" borderId="0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/>
    </xf>
    <xf numFmtId="3" fontId="3" fillId="0" borderId="3" xfId="0" applyNumberFormat="1" applyFont="1" applyBorder="1" applyAlignment="1" applyProtection="1">
      <alignment horizontal="right" vertical="center"/>
    </xf>
    <xf numFmtId="3" fontId="8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right" vertical="center"/>
    </xf>
    <xf numFmtId="49" fontId="14" fillId="0" borderId="2" xfId="0" applyNumberFormat="1" applyFont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16" fillId="0" borderId="4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left" vertical="center"/>
    </xf>
    <xf numFmtId="0" fontId="19" fillId="0" borderId="0" xfId="0" applyFont="1" applyAlignment="1" applyProtection="1"/>
    <xf numFmtId="49" fontId="8" fillId="0" borderId="4" xfId="0" applyNumberFormat="1" applyFont="1" applyBorder="1" applyAlignment="1" applyProtection="1"/>
    <xf numFmtId="3" fontId="8" fillId="0" borderId="4" xfId="0" applyNumberFormat="1" applyFont="1" applyBorder="1" applyAlignment="1" applyProtection="1"/>
    <xf numFmtId="0" fontId="8" fillId="0" borderId="4" xfId="0" applyFont="1" applyBorder="1" applyAlignment="1" applyProtection="1"/>
    <xf numFmtId="3" fontId="3" fillId="0" borderId="0" xfId="0" applyNumberFormat="1" applyFont="1" applyFill="1" applyAlignment="1" applyProtection="1">
      <alignment horizontal="right"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Alignment="1">
      <alignment horizontal="right" vertical="center" readingOrder="1"/>
    </xf>
    <xf numFmtId="3" fontId="23" fillId="0" borderId="0" xfId="0" applyNumberFormat="1" applyFont="1" applyBorder="1" applyAlignment="1" applyProtection="1">
      <alignment horizontal="right" vertical="center"/>
    </xf>
    <xf numFmtId="49" fontId="23" fillId="0" borderId="0" xfId="0" applyNumberFormat="1" applyFont="1" applyBorder="1" applyAlignment="1" applyProtection="1">
      <alignment horizontal="left" vertical="center"/>
    </xf>
    <xf numFmtId="49" fontId="23" fillId="0" borderId="0" xfId="0" applyNumberFormat="1" applyFont="1" applyAlignment="1" applyProtection="1">
      <alignment horizontal="right" vertical="center"/>
    </xf>
    <xf numFmtId="3" fontId="23" fillId="0" borderId="3" xfId="0" applyNumberFormat="1" applyFont="1" applyBorder="1" applyAlignment="1" applyProtection="1">
      <alignment horizontal="right" vertical="center"/>
    </xf>
    <xf numFmtId="49" fontId="23" fillId="0" borderId="0" xfId="0" applyNumberFormat="1" applyFont="1" applyAlignment="1" applyProtection="1">
      <alignment horizontal="left" vertical="center"/>
    </xf>
    <xf numFmtId="3" fontId="23" fillId="0" borderId="0" xfId="0" applyNumberFormat="1" applyFont="1" applyAlignment="1" applyProtection="1">
      <alignment horizontal="right" vertical="center"/>
    </xf>
    <xf numFmtId="49" fontId="27" fillId="0" borderId="0" xfId="7" applyNumberFormat="1" applyFont="1" applyAlignment="1">
      <alignment horizontal="left" vertical="center"/>
    </xf>
    <xf numFmtId="0" fontId="2" fillId="0" borderId="0" xfId="7"/>
    <xf numFmtId="49" fontId="2" fillId="0" borderId="0" xfId="7" applyNumberFormat="1" applyAlignment="1">
      <alignment horizontal="left" vertical="center" indent="1"/>
    </xf>
    <xf numFmtId="49" fontId="2" fillId="0" borderId="0" xfId="7" applyNumberFormat="1" applyAlignment="1">
      <alignment horizontal="left" vertical="center" indent="2"/>
    </xf>
    <xf numFmtId="49" fontId="22" fillId="0" borderId="0" xfId="7" applyNumberFormat="1" applyFont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1"/>
    </xf>
    <xf numFmtId="167" fontId="3" fillId="0" borderId="3" xfId="0" applyNumberFormat="1" applyFont="1" applyBorder="1" applyAlignment="1" applyProtection="1">
      <alignment horizontal="right" vertical="center"/>
    </xf>
    <xf numFmtId="167" fontId="8" fillId="0" borderId="3" xfId="0" applyNumberFormat="1" applyFont="1" applyBorder="1" applyAlignment="1" applyProtection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indent="1"/>
    </xf>
    <xf numFmtId="37" fontId="3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9" fontId="3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/>
    </xf>
    <xf numFmtId="166" fontId="9" fillId="0" borderId="4" xfId="0" applyNumberFormat="1" applyFont="1" applyBorder="1" applyAlignment="1">
      <alignment horizontal="right" vertical="center" readingOrder="1"/>
    </xf>
    <xf numFmtId="2" fontId="9" fillId="0" borderId="4" xfId="0" applyNumberFormat="1" applyFont="1" applyBorder="1" applyAlignment="1">
      <alignment horizontal="right" vertical="center" readingOrder="1"/>
    </xf>
    <xf numFmtId="4" fontId="9" fillId="0" borderId="4" xfId="0" applyNumberFormat="1" applyFont="1" applyBorder="1" applyAlignment="1">
      <alignment horizontal="right" vertical="center" readingOrder="1"/>
    </xf>
    <xf numFmtId="166" fontId="9" fillId="0" borderId="0" xfId="0" applyNumberFormat="1" applyFont="1" applyAlignment="1">
      <alignment horizontal="right" vertical="center" readingOrder="1"/>
    </xf>
    <xf numFmtId="2" fontId="9" fillId="0" borderId="0" xfId="0" applyNumberFormat="1" applyFont="1" applyAlignment="1">
      <alignment horizontal="right" vertical="center" readingOrder="1"/>
    </xf>
    <xf numFmtId="4" fontId="8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166" fontId="23" fillId="0" borderId="0" xfId="0" applyNumberFormat="1" applyFont="1" applyAlignment="1">
      <alignment horizontal="right" vertical="center" readingOrder="1"/>
    </xf>
    <xf numFmtId="2" fontId="23" fillId="0" borderId="0" xfId="0" applyNumberFormat="1" applyFont="1" applyAlignment="1">
      <alignment horizontal="right" vertical="center" readingOrder="1"/>
    </xf>
    <xf numFmtId="4" fontId="23" fillId="0" borderId="0" xfId="0" applyNumberFormat="1" applyFont="1" applyAlignment="1">
      <alignment horizontal="right" vertical="center"/>
    </xf>
    <xf numFmtId="49" fontId="25" fillId="0" borderId="2" xfId="0" applyNumberFormat="1" applyFont="1" applyBorder="1" applyAlignment="1">
      <alignment horizontal="left" vertical="center" indent="1"/>
    </xf>
    <xf numFmtId="4" fontId="23" fillId="0" borderId="0" xfId="0" applyNumberFormat="1" applyFont="1" applyAlignment="1">
      <alignment horizontal="right" vertical="center" readingOrder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6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 applyProtection="1"/>
    <xf numFmtId="49" fontId="5" fillId="0" borderId="0" xfId="0" applyNumberFormat="1" applyFont="1" applyBorder="1" applyAlignment="1" applyProtection="1">
      <alignment horizontal="left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4" fontId="28" fillId="0" borderId="0" xfId="0" applyNumberFormat="1" applyFont="1" applyAlignment="1">
      <alignment horizontal="right" vertical="center"/>
    </xf>
    <xf numFmtId="2" fontId="23" fillId="0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0" fontId="30" fillId="0" borderId="0" xfId="8" applyFont="1"/>
    <xf numFmtId="0" fontId="31" fillId="0" borderId="0" xfId="9" applyFont="1"/>
    <xf numFmtId="0" fontId="31" fillId="0" borderId="0" xfId="8" applyFont="1"/>
    <xf numFmtId="0" fontId="30" fillId="0" borderId="0" xfId="10" applyFont="1"/>
    <xf numFmtId="0" fontId="1" fillId="0" borderId="0" xfId="11"/>
    <xf numFmtId="49" fontId="3" fillId="0" borderId="2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4" fillId="0" borderId="3" xfId="0" applyNumberFormat="1" applyFont="1" applyBorder="1" applyAlignment="1" applyProtection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/>
    </xf>
    <xf numFmtId="3" fontId="5" fillId="0" borderId="0" xfId="0" applyNumberFormat="1" applyFont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readingOrder="1"/>
    </xf>
    <xf numFmtId="49" fontId="7" fillId="0" borderId="4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/>
    </xf>
    <xf numFmtId="49" fontId="16" fillId="0" borderId="3" xfId="0" applyNumberFormat="1" applyFont="1" applyBorder="1" applyAlignment="1" applyProtection="1">
      <alignment horizontal="center" vertical="center"/>
    </xf>
  </cellXfs>
  <cellStyles count="12">
    <cellStyle name="Comma" xfId="1" builtinId="3"/>
    <cellStyle name="Normal" xfId="0" builtinId="0"/>
    <cellStyle name="Normal 12" xfId="8" xr:uid="{A72F65B2-CEA1-4F32-A8CD-656443091ADC}"/>
    <cellStyle name="Normal 2" xfId="2" xr:uid="{00000000-0005-0000-0000-000006000000}"/>
    <cellStyle name="Normal 231" xfId="11" xr:uid="{736F44B5-6E15-4998-BE35-DDF134A46EB6}"/>
    <cellStyle name="Normal 3" xfId="3" xr:uid="{00000000-0005-0000-0000-000007000000}"/>
    <cellStyle name="Normal 3 11 2" xfId="10" xr:uid="{CE431667-698A-43C2-927C-29C7DD031127}"/>
    <cellStyle name="Normal 3 2" xfId="4" xr:uid="{00000000-0005-0000-0000-000008000000}"/>
    <cellStyle name="Normal 3 2 2" xfId="5" xr:uid="{00000000-0005-0000-0000-000009000000}"/>
    <cellStyle name="Normal 4" xfId="7" xr:uid="{41A27C8A-ED33-4496-BC38-DD34F516BB93}"/>
    <cellStyle name="Normal 5 2 3" xfId="9" xr:uid="{B11293D1-0917-4C8A-A72F-80B7CCFE6251}"/>
    <cellStyle name="Note 2" xfId="6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8D0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C1423ED6-2CD6-45D7-8225-B870BC71C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11265" name="Object 1" descr="embedded text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41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BAAD-A017-49A9-A1C0-7870F062ACF8}">
  <dimension ref="A6:B22"/>
  <sheetViews>
    <sheetView showGridLines="0" tabSelected="1" workbookViewId="0"/>
  </sheetViews>
  <sheetFormatPr defaultColWidth="10.6640625" defaultRowHeight="11.25" customHeight="1" x14ac:dyDescent="0.25"/>
  <cols>
    <col min="1" max="16384" width="10.6640625" style="118"/>
  </cols>
  <sheetData>
    <row r="6" spans="1:2" ht="15.75" x14ac:dyDescent="0.25"/>
    <row r="7" spans="1:2" ht="15.75" x14ac:dyDescent="0.25">
      <c r="A7" s="119" t="s">
        <v>183</v>
      </c>
      <c r="B7" s="120"/>
    </row>
    <row r="8" spans="1:2" ht="15.75" x14ac:dyDescent="0.25">
      <c r="A8" s="118" t="s">
        <v>184</v>
      </c>
    </row>
    <row r="9" spans="1:2" ht="15.75" x14ac:dyDescent="0.25">
      <c r="A9" s="121" t="s">
        <v>185</v>
      </c>
    </row>
    <row r="10" spans="1:2" ht="15.75" x14ac:dyDescent="0.25">
      <c r="A10" s="121" t="s">
        <v>186</v>
      </c>
      <c r="B10" s="122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18" t="s">
        <v>187</v>
      </c>
    </row>
    <row r="17" spans="1:2" ht="15.75" x14ac:dyDescent="0.25"/>
    <row r="22" spans="1:2" ht="15.75" x14ac:dyDescent="0.25">
      <c r="A22" s="120"/>
      <c r="B22" s="120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1265" r:id="rId3">
          <objectPr defaultSize="0" altText="embedded text" r:id="rId4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1126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FF03-8C78-4EA9-8055-6C9FA0BD5BC8}">
  <dimension ref="A1:E1048576"/>
  <sheetViews>
    <sheetView zoomScaleNormal="100" workbookViewId="0">
      <selection activeCell="C20" sqref="C20"/>
    </sheetView>
  </sheetViews>
  <sheetFormatPr defaultColWidth="9.33203125" defaultRowHeight="11.25" customHeight="1" x14ac:dyDescent="0.2"/>
  <cols>
    <col min="1" max="1" width="34" style="99" customWidth="1"/>
    <col min="2" max="4" width="13.6640625" style="99" customWidth="1"/>
    <col min="5" max="5" width="15.83203125" style="99" customWidth="1"/>
  </cols>
  <sheetData>
    <row r="1" spans="1:5" ht="11.25" customHeight="1" x14ac:dyDescent="0.2">
      <c r="A1" s="143" t="s">
        <v>162</v>
      </c>
      <c r="B1" s="143"/>
      <c r="C1" s="143"/>
      <c r="D1" s="143"/>
      <c r="E1" s="143"/>
    </row>
    <row r="2" spans="1:5" ht="11.25" customHeight="1" x14ac:dyDescent="0.2">
      <c r="A2" s="149" t="s">
        <v>163</v>
      </c>
      <c r="B2" s="149"/>
      <c r="C2" s="149"/>
      <c r="D2" s="149"/>
      <c r="E2" s="149"/>
    </row>
    <row r="3" spans="1:5" ht="11.25" customHeight="1" x14ac:dyDescent="0.2">
      <c r="A3" s="150" t="s">
        <v>52</v>
      </c>
      <c r="B3" s="151" t="s">
        <v>164</v>
      </c>
      <c r="C3" s="151"/>
      <c r="D3" s="150" t="s">
        <v>165</v>
      </c>
      <c r="E3" s="150"/>
    </row>
    <row r="4" spans="1:5" ht="11.25" customHeight="1" x14ac:dyDescent="0.2">
      <c r="A4" s="150"/>
      <c r="B4" s="112" t="s">
        <v>166</v>
      </c>
      <c r="C4" s="112" t="s">
        <v>167</v>
      </c>
      <c r="D4" s="150"/>
      <c r="E4" s="150"/>
    </row>
    <row r="5" spans="1:5" ht="11.25" customHeight="1" x14ac:dyDescent="0.2">
      <c r="A5" s="150"/>
      <c r="B5" s="111" t="s">
        <v>168</v>
      </c>
      <c r="C5" s="111" t="s">
        <v>168</v>
      </c>
      <c r="D5" s="111" t="s">
        <v>168</v>
      </c>
      <c r="E5" s="111" t="s">
        <v>169</v>
      </c>
    </row>
    <row r="6" spans="1:5" ht="11.25" customHeight="1" x14ac:dyDescent="0.2">
      <c r="A6" s="146" t="s">
        <v>20</v>
      </c>
      <c r="B6" s="146"/>
      <c r="C6" s="146"/>
      <c r="D6" s="146"/>
      <c r="E6" s="146"/>
    </row>
    <row r="7" spans="1:5" ht="11.25" customHeight="1" x14ac:dyDescent="0.2">
      <c r="A7" s="78" t="s">
        <v>24</v>
      </c>
      <c r="B7" s="79">
        <f t="shared" ref="B7:B15" si="0">C7-D7</f>
        <v>18.5</v>
      </c>
      <c r="C7" s="80">
        <v>142.36000000000001</v>
      </c>
      <c r="D7" s="80">
        <f t="shared" ref="D7:D15" si="1">E7/22.0462</f>
        <v>123.84</v>
      </c>
      <c r="E7" s="80">
        <v>2730.11</v>
      </c>
    </row>
    <row r="8" spans="1:5" ht="11.25" customHeight="1" x14ac:dyDescent="0.2">
      <c r="A8" s="78" t="s">
        <v>57</v>
      </c>
      <c r="B8" s="79">
        <f t="shared" si="0"/>
        <v>18.3</v>
      </c>
      <c r="C8" s="80">
        <v>152.31</v>
      </c>
      <c r="D8" s="80">
        <f t="shared" si="1"/>
        <v>134.04</v>
      </c>
      <c r="E8" s="80">
        <v>2955.12</v>
      </c>
    </row>
    <row r="9" spans="1:5" ht="11.25" customHeight="1" x14ac:dyDescent="0.2">
      <c r="A9" s="78" t="s">
        <v>58</v>
      </c>
      <c r="B9" s="79">
        <f t="shared" si="0"/>
        <v>18</v>
      </c>
      <c r="C9" s="80">
        <v>145.59</v>
      </c>
      <c r="D9" s="80">
        <f t="shared" si="1"/>
        <v>127.57</v>
      </c>
      <c r="E9" s="80">
        <v>2812.35</v>
      </c>
    </row>
    <row r="10" spans="1:5" ht="11.25" customHeight="1" x14ac:dyDescent="0.2">
      <c r="A10" s="78" t="s">
        <v>59</v>
      </c>
      <c r="B10" s="79">
        <f t="shared" si="0"/>
        <v>18</v>
      </c>
      <c r="C10" s="80">
        <v>144.33000000000001</v>
      </c>
      <c r="D10" s="80">
        <f t="shared" si="1"/>
        <v>126.31</v>
      </c>
      <c r="E10" s="80">
        <v>2784.71</v>
      </c>
    </row>
    <row r="11" spans="1:5" ht="11.25" customHeight="1" x14ac:dyDescent="0.2">
      <c r="A11" s="78" t="s">
        <v>60</v>
      </c>
      <c r="B11" s="79">
        <f t="shared" si="0"/>
        <v>18</v>
      </c>
      <c r="C11" s="80">
        <v>140.91</v>
      </c>
      <c r="D11" s="80">
        <f t="shared" si="1"/>
        <v>122.89</v>
      </c>
      <c r="E11" s="80">
        <v>2709.24</v>
      </c>
    </row>
    <row r="12" spans="1:5" ht="11.25" customHeight="1" x14ac:dyDescent="0.2">
      <c r="A12" s="78" t="s">
        <v>61</v>
      </c>
      <c r="B12" s="79">
        <f t="shared" si="0"/>
        <v>18.100000000000001</v>
      </c>
      <c r="C12" s="80">
        <v>146.93</v>
      </c>
      <c r="D12" s="80">
        <f t="shared" si="1"/>
        <v>128.83000000000001</v>
      </c>
      <c r="E12" s="80">
        <v>2840.31</v>
      </c>
    </row>
    <row r="13" spans="1:5" ht="11.25" customHeight="1" x14ac:dyDescent="0.2">
      <c r="A13" s="78" t="s">
        <v>62</v>
      </c>
      <c r="B13" s="79">
        <f t="shared" si="0"/>
        <v>17.5</v>
      </c>
      <c r="C13" s="80">
        <v>158.19999999999999</v>
      </c>
      <c r="D13" s="80">
        <f t="shared" si="1"/>
        <v>140.72999999999999</v>
      </c>
      <c r="E13" s="80">
        <v>3102.46</v>
      </c>
    </row>
    <row r="14" spans="1:5" ht="11.25" customHeight="1" x14ac:dyDescent="0.2">
      <c r="A14" s="78" t="s">
        <v>63</v>
      </c>
      <c r="B14" s="79">
        <f t="shared" si="0"/>
        <v>17.399999999999999</v>
      </c>
      <c r="C14" s="80">
        <v>153.44</v>
      </c>
      <c r="D14" s="80">
        <f t="shared" si="1"/>
        <v>136.02000000000001</v>
      </c>
      <c r="E14" s="80">
        <v>2998.62</v>
      </c>
    </row>
    <row r="15" spans="1:5" ht="11.25" customHeight="1" x14ac:dyDescent="0.2">
      <c r="A15" s="78" t="s">
        <v>64</v>
      </c>
      <c r="B15" s="79">
        <f t="shared" si="0"/>
        <v>17.5</v>
      </c>
      <c r="C15" s="80">
        <v>155.53</v>
      </c>
      <c r="D15" s="80">
        <f t="shared" si="1"/>
        <v>138.01</v>
      </c>
      <c r="E15" s="80">
        <v>3042.53</v>
      </c>
    </row>
    <row r="16" spans="1:5" s="82" customFormat="1" ht="11.25" customHeight="1" x14ac:dyDescent="0.2">
      <c r="A16" s="81" t="s">
        <v>22</v>
      </c>
      <c r="B16" s="79">
        <v>18.3</v>
      </c>
      <c r="C16" s="80">
        <v>144.21</v>
      </c>
      <c r="D16" s="80">
        <v>125.96</v>
      </c>
      <c r="E16" s="80">
        <v>2776.84</v>
      </c>
    </row>
    <row r="17" spans="1:5" ht="11.25" customHeight="1" x14ac:dyDescent="0.2">
      <c r="A17" s="146" t="s">
        <v>21</v>
      </c>
      <c r="B17" s="146"/>
      <c r="C17" s="146"/>
      <c r="D17" s="146"/>
      <c r="E17" s="146"/>
    </row>
    <row r="18" spans="1:5" ht="11.25" customHeight="1" x14ac:dyDescent="0.2">
      <c r="A18" s="83" t="s">
        <v>65</v>
      </c>
      <c r="B18" s="84">
        <f>C18-D18</f>
        <v>17.8</v>
      </c>
      <c r="C18" s="85">
        <v>145.91999999999999</v>
      </c>
      <c r="D18" s="86">
        <f>E18/22.0462</f>
        <v>128.13</v>
      </c>
      <c r="E18" s="86">
        <v>2824.82</v>
      </c>
    </row>
    <row r="19" spans="1:5" x14ac:dyDescent="0.2">
      <c r="A19" s="78" t="s">
        <v>66</v>
      </c>
      <c r="B19" s="87">
        <f>C19-D19</f>
        <v>18.399999999999999</v>
      </c>
      <c r="C19" s="88">
        <v>145.34</v>
      </c>
      <c r="D19" s="54">
        <f>E19/22.0462</f>
        <v>126.97</v>
      </c>
      <c r="E19" s="89">
        <v>2799.23</v>
      </c>
    </row>
    <row r="20" spans="1:5" x14ac:dyDescent="0.2">
      <c r="A20" s="78" t="s">
        <v>23</v>
      </c>
      <c r="B20" s="87">
        <f>C20-D20</f>
        <v>20.5</v>
      </c>
      <c r="C20" s="116">
        <v>151.47</v>
      </c>
      <c r="D20" s="54">
        <f>E20/22.0462</f>
        <v>130.97</v>
      </c>
      <c r="E20" s="54">
        <v>2887.36</v>
      </c>
    </row>
    <row r="21" spans="1:5" x14ac:dyDescent="0.2">
      <c r="A21" s="90" t="s">
        <v>24</v>
      </c>
      <c r="B21" s="91">
        <f>C21-D21</f>
        <v>21</v>
      </c>
      <c r="C21" s="92">
        <v>140.08000000000001</v>
      </c>
      <c r="D21" s="93">
        <f t="shared" ref="D21:D22" si="2">E21/22.0462</f>
        <v>119.06</v>
      </c>
      <c r="E21" s="93">
        <v>2624.75</v>
      </c>
    </row>
    <row r="22" spans="1:5" ht="11.25" customHeight="1" x14ac:dyDescent="0.2">
      <c r="A22" s="94" t="s">
        <v>74</v>
      </c>
      <c r="B22" s="91">
        <f>C22-D22</f>
        <v>19.399999999999999</v>
      </c>
      <c r="C22" s="92">
        <f>AVERAGE(C18:C21)</f>
        <v>145.69999999999999</v>
      </c>
      <c r="D22" s="95">
        <f t="shared" si="2"/>
        <v>126.28</v>
      </c>
      <c r="E22" s="95">
        <f>AVERAGE(E18:E21)</f>
        <v>2784.04</v>
      </c>
    </row>
    <row r="23" spans="1:5" s="96" customFormat="1" ht="21.75" customHeight="1" x14ac:dyDescent="0.2">
      <c r="A23" s="147" t="s">
        <v>170</v>
      </c>
      <c r="B23" s="147"/>
      <c r="C23" s="147"/>
      <c r="D23" s="147"/>
      <c r="E23" s="147"/>
    </row>
    <row r="24" spans="1:5" ht="11.25" customHeight="1" x14ac:dyDescent="0.2">
      <c r="A24" s="148" t="s">
        <v>171</v>
      </c>
      <c r="B24" s="148"/>
      <c r="C24" s="148"/>
      <c r="D24" s="148"/>
      <c r="E24" s="148"/>
    </row>
    <row r="25" spans="1:5" ht="11.25" customHeight="1" x14ac:dyDescent="0.2">
      <c r="A25" s="78"/>
      <c r="B25" s="97"/>
      <c r="C25" s="97"/>
      <c r="D25" s="97"/>
      <c r="E25" s="97"/>
    </row>
    <row r="26" spans="1:5" ht="11.25" customHeight="1" x14ac:dyDescent="0.2">
      <c r="A26" s="98"/>
      <c r="B26" s="98"/>
      <c r="C26" s="98"/>
      <c r="D26" s="98"/>
      <c r="E26" s="98"/>
    </row>
    <row r="28" spans="1:5" ht="11.25" customHeight="1" x14ac:dyDescent="0.2">
      <c r="C28" s="100"/>
      <c r="D28" s="101"/>
      <c r="E28" s="101"/>
    </row>
    <row r="29" spans="1:5" ht="11.25" customHeight="1" x14ac:dyDescent="0.2">
      <c r="B29" s="102"/>
      <c r="C29" s="102"/>
      <c r="D29" s="102"/>
      <c r="E29" s="102"/>
    </row>
    <row r="31" spans="1:5" ht="11.25" customHeight="1" x14ac:dyDescent="0.2">
      <c r="A31" s="103"/>
    </row>
    <row r="36" spans="1:1" ht="11.25" customHeight="1" x14ac:dyDescent="0.2">
      <c r="A36" s="104"/>
    </row>
    <row r="1048576" ht="12.75" customHeight="1" x14ac:dyDescent="0.2"/>
  </sheetData>
  <mergeCells count="9">
    <mergeCell ref="A17:E17"/>
    <mergeCell ref="A23:E23"/>
    <mergeCell ref="A24:E24"/>
    <mergeCell ref="A1:E1"/>
    <mergeCell ref="A2:E2"/>
    <mergeCell ref="A3:A5"/>
    <mergeCell ref="B3:C3"/>
    <mergeCell ref="D3:E4"/>
    <mergeCell ref="A6:E6"/>
  </mergeCells>
  <printOptions horizontalCentered="1"/>
  <pageMargins left="0.5" right="0.5" top="0.5" bottom="0.75" header="0.511811023622047" footer="0.511811023622047"/>
  <pageSetup orientation="portrait" r:id="rId1"/>
  <ignoredErrors>
    <ignoredError sqref="D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48576"/>
  <sheetViews>
    <sheetView zoomScaleNormal="100" workbookViewId="0">
      <selection activeCell="J9" sqref="J9"/>
    </sheetView>
  </sheetViews>
  <sheetFormatPr defaultColWidth="9.33203125" defaultRowHeight="11.25" customHeight="1" x14ac:dyDescent="0.2"/>
  <cols>
    <col min="1" max="1" width="13.1640625" style="28" customWidth="1"/>
    <col min="2" max="2" width="14" style="28" customWidth="1"/>
    <col min="3" max="3" width="8.83203125" style="28" customWidth="1"/>
    <col min="4" max="4" width="7.83203125" style="28" customWidth="1"/>
    <col min="5" max="5" width="11.83203125" style="28" customWidth="1"/>
    <col min="6" max="6" width="10.83203125" style="28" customWidth="1"/>
    <col min="7" max="16384" width="9.33203125" style="28"/>
  </cols>
  <sheetData>
    <row r="1" spans="1:7" ht="11.25" customHeight="1" x14ac:dyDescent="0.2">
      <c r="A1" s="131" t="s">
        <v>172</v>
      </c>
      <c r="B1" s="131"/>
      <c r="C1" s="131"/>
      <c r="D1" s="131"/>
      <c r="E1" s="131"/>
      <c r="F1" s="131"/>
    </row>
    <row r="2" spans="1:7" ht="11.25" customHeight="1" x14ac:dyDescent="0.2">
      <c r="A2" s="152" t="s">
        <v>173</v>
      </c>
      <c r="B2" s="152"/>
      <c r="C2" s="152"/>
      <c r="D2" s="152"/>
      <c r="E2" s="152"/>
      <c r="F2" s="152"/>
    </row>
    <row r="3" spans="1:7" ht="11.25" customHeight="1" x14ac:dyDescent="0.2">
      <c r="A3" s="46" t="s">
        <v>52</v>
      </c>
      <c r="B3" s="109" t="s">
        <v>174</v>
      </c>
      <c r="C3" s="109" t="s">
        <v>175</v>
      </c>
      <c r="D3" s="109" t="s">
        <v>176</v>
      </c>
      <c r="E3" s="109" t="s">
        <v>177</v>
      </c>
      <c r="F3" s="109" t="s">
        <v>178</v>
      </c>
    </row>
    <row r="4" spans="1:7" ht="11.25" customHeight="1" x14ac:dyDescent="0.2">
      <c r="A4" s="153" t="s">
        <v>20</v>
      </c>
      <c r="B4" s="153"/>
      <c r="C4" s="153"/>
      <c r="D4" s="153"/>
      <c r="E4" s="153"/>
      <c r="F4" s="153"/>
    </row>
    <row r="5" spans="1:7" ht="11.25" customHeight="1" x14ac:dyDescent="0.2">
      <c r="A5" s="47" t="s">
        <v>24</v>
      </c>
      <c r="B5" s="10">
        <v>0</v>
      </c>
      <c r="C5" s="10">
        <v>255000</v>
      </c>
      <c r="D5" s="10">
        <v>0</v>
      </c>
      <c r="E5" s="10">
        <v>0</v>
      </c>
      <c r="F5" s="7">
        <v>255000</v>
      </c>
      <c r="G5" s="48"/>
    </row>
    <row r="6" spans="1:7" ht="11.25" customHeight="1" x14ac:dyDescent="0.2">
      <c r="A6" s="47" t="s">
        <v>57</v>
      </c>
      <c r="B6" s="10">
        <v>0</v>
      </c>
      <c r="C6" s="10">
        <v>256000</v>
      </c>
      <c r="D6" s="10">
        <v>0</v>
      </c>
      <c r="E6" s="10">
        <v>0</v>
      </c>
      <c r="F6" s="7">
        <v>256000</v>
      </c>
      <c r="G6" s="48"/>
    </row>
    <row r="7" spans="1:7" ht="11.25" customHeight="1" x14ac:dyDescent="0.2">
      <c r="A7" s="47" t="s">
        <v>58</v>
      </c>
      <c r="B7" s="10">
        <v>0</v>
      </c>
      <c r="C7" s="10">
        <v>262000</v>
      </c>
      <c r="D7" s="10">
        <v>0</v>
      </c>
      <c r="E7" s="10">
        <v>0</v>
      </c>
      <c r="F7" s="7">
        <v>262000</v>
      </c>
      <c r="G7" s="48"/>
    </row>
    <row r="8" spans="1:7" ht="11.25" customHeight="1" x14ac:dyDescent="0.2">
      <c r="A8" s="47" t="s">
        <v>59</v>
      </c>
      <c r="B8" s="10">
        <v>0</v>
      </c>
      <c r="C8" s="10">
        <v>238000</v>
      </c>
      <c r="D8" s="10">
        <v>0</v>
      </c>
      <c r="E8" s="10">
        <v>0</v>
      </c>
      <c r="F8" s="7">
        <v>238000</v>
      </c>
      <c r="G8" s="48"/>
    </row>
    <row r="9" spans="1:7" ht="11.25" customHeight="1" x14ac:dyDescent="0.2">
      <c r="A9" s="47" t="s">
        <v>60</v>
      </c>
      <c r="B9" s="10">
        <v>0</v>
      </c>
      <c r="C9" s="10">
        <v>243000</v>
      </c>
      <c r="D9" s="10">
        <v>0</v>
      </c>
      <c r="E9" s="10">
        <v>0</v>
      </c>
      <c r="F9" s="7">
        <v>243000</v>
      </c>
      <c r="G9" s="48"/>
    </row>
    <row r="10" spans="1:7" ht="11.25" customHeight="1" x14ac:dyDescent="0.2">
      <c r="A10" s="47" t="s">
        <v>61</v>
      </c>
      <c r="B10" s="10">
        <v>0</v>
      </c>
      <c r="C10" s="10">
        <v>250000</v>
      </c>
      <c r="D10" s="10">
        <v>0</v>
      </c>
      <c r="E10" s="10">
        <v>0</v>
      </c>
      <c r="F10" s="7">
        <v>250000</v>
      </c>
      <c r="G10" s="48"/>
    </row>
    <row r="11" spans="1:7" ht="11.25" customHeight="1" x14ac:dyDescent="0.2">
      <c r="A11" s="47" t="s">
        <v>179</v>
      </c>
      <c r="B11" s="10">
        <v>0</v>
      </c>
      <c r="C11" s="10">
        <v>247000</v>
      </c>
      <c r="D11" s="10">
        <v>0</v>
      </c>
      <c r="E11" s="10">
        <v>0</v>
      </c>
      <c r="F11" s="7">
        <v>247000</v>
      </c>
      <c r="G11" s="48"/>
    </row>
    <row r="12" spans="1:7" ht="11.25" customHeight="1" x14ac:dyDescent="0.2">
      <c r="A12" s="47" t="s">
        <v>63</v>
      </c>
      <c r="B12" s="10">
        <v>0</v>
      </c>
      <c r="C12" s="7">
        <v>276000</v>
      </c>
      <c r="D12" s="10">
        <v>0</v>
      </c>
      <c r="E12" s="10">
        <v>0</v>
      </c>
      <c r="F12" s="7">
        <v>276000</v>
      </c>
      <c r="G12" s="48"/>
    </row>
    <row r="13" spans="1:7" ht="11.25" customHeight="1" x14ac:dyDescent="0.2">
      <c r="A13" s="47" t="s">
        <v>64</v>
      </c>
      <c r="B13" s="10">
        <v>0</v>
      </c>
      <c r="C13" s="7">
        <v>234000</v>
      </c>
      <c r="D13" s="10">
        <v>0</v>
      </c>
      <c r="E13" s="10">
        <v>0</v>
      </c>
      <c r="F13" s="7">
        <v>234000</v>
      </c>
      <c r="G13" s="48"/>
    </row>
    <row r="14" spans="1:7" ht="11.25" customHeight="1" x14ac:dyDescent="0.2">
      <c r="A14" s="153" t="s">
        <v>21</v>
      </c>
      <c r="B14" s="153"/>
      <c r="C14" s="153"/>
      <c r="D14" s="153"/>
      <c r="E14" s="153"/>
      <c r="F14" s="153"/>
    </row>
    <row r="15" spans="1:7" x14ac:dyDescent="0.2">
      <c r="A15" s="49" t="s">
        <v>65</v>
      </c>
      <c r="B15" s="50">
        <v>0</v>
      </c>
      <c r="C15" s="50">
        <v>179000</v>
      </c>
      <c r="D15" s="50">
        <v>0</v>
      </c>
      <c r="E15" s="50">
        <v>0</v>
      </c>
      <c r="F15" s="50">
        <v>179000</v>
      </c>
    </row>
    <row r="16" spans="1:7" ht="11.25" customHeight="1" x14ac:dyDescent="0.2">
      <c r="A16" s="47" t="s">
        <v>66</v>
      </c>
      <c r="B16" s="10">
        <v>0</v>
      </c>
      <c r="C16" s="10">
        <v>164000</v>
      </c>
      <c r="D16" s="10">
        <v>0</v>
      </c>
      <c r="E16" s="10">
        <v>0</v>
      </c>
      <c r="F16" s="7">
        <v>164000</v>
      </c>
      <c r="G16" s="48"/>
    </row>
    <row r="17" spans="1:7" ht="11.25" customHeight="1" x14ac:dyDescent="0.2">
      <c r="A17" s="47" t="s">
        <v>23</v>
      </c>
      <c r="B17" s="10">
        <v>0</v>
      </c>
      <c r="C17" s="10">
        <v>138000</v>
      </c>
      <c r="D17" s="10">
        <v>0</v>
      </c>
      <c r="E17" s="10">
        <v>0</v>
      </c>
      <c r="F17" s="7">
        <v>138000</v>
      </c>
      <c r="G17" s="48"/>
    </row>
    <row r="18" spans="1:7" ht="11.25" customHeight="1" x14ac:dyDescent="0.2">
      <c r="A18" s="47" t="s">
        <v>24</v>
      </c>
      <c r="B18" s="10">
        <v>0</v>
      </c>
      <c r="C18" s="53">
        <v>174000</v>
      </c>
      <c r="D18" s="10">
        <v>0</v>
      </c>
      <c r="E18" s="10">
        <v>0</v>
      </c>
      <c r="F18" s="7">
        <v>174000</v>
      </c>
      <c r="G18" s="48"/>
    </row>
    <row r="19" spans="1:7" x14ac:dyDescent="0.2">
      <c r="A19" s="51"/>
      <c r="B19" s="51"/>
      <c r="C19" s="51"/>
      <c r="D19" s="51"/>
      <c r="E19" s="51"/>
      <c r="F19" s="51"/>
    </row>
    <row r="1048576" ht="12.75" customHeight="1" x14ac:dyDescent="0.2"/>
  </sheetData>
  <mergeCells count="4">
    <mergeCell ref="A1:F1"/>
    <mergeCell ref="A2:F2"/>
    <mergeCell ref="A4:F4"/>
    <mergeCell ref="A14:F14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ED87-DFBE-4AD7-B379-71D416DC931C}">
  <dimension ref="A1:A18"/>
  <sheetViews>
    <sheetView workbookViewId="0"/>
  </sheetViews>
  <sheetFormatPr defaultColWidth="9.33203125" defaultRowHeight="15" x14ac:dyDescent="0.25"/>
  <cols>
    <col min="1" max="1" width="127.83203125" style="62" customWidth="1"/>
    <col min="2" max="5" width="8.5" style="62" customWidth="1"/>
    <col min="6" max="6" width="28.6640625" style="62" bestFit="1" customWidth="1"/>
    <col min="7" max="16384" width="9.33203125" style="62"/>
  </cols>
  <sheetData>
    <row r="1" spans="1:1" ht="15.75" x14ac:dyDescent="0.25">
      <c r="A1" s="61" t="s">
        <v>0</v>
      </c>
    </row>
    <row r="2" spans="1:1" x14ac:dyDescent="0.25">
      <c r="A2" s="63" t="s">
        <v>1</v>
      </c>
    </row>
    <row r="3" spans="1:1" ht="15.75" x14ac:dyDescent="0.25">
      <c r="A3" s="61" t="s">
        <v>2</v>
      </c>
    </row>
    <row r="4" spans="1:1" x14ac:dyDescent="0.25">
      <c r="A4" s="63" t="s">
        <v>3</v>
      </c>
    </row>
    <row r="5" spans="1:1" x14ac:dyDescent="0.25">
      <c r="A5" s="64" t="s">
        <v>4</v>
      </c>
    </row>
    <row r="6" spans="1:1" ht="15.75" x14ac:dyDescent="0.25">
      <c r="A6" s="61" t="s">
        <v>5</v>
      </c>
    </row>
    <row r="7" spans="1:1" x14ac:dyDescent="0.25">
      <c r="A7" s="65" t="s">
        <v>6</v>
      </c>
    </row>
    <row r="8" spans="1:1" x14ac:dyDescent="0.25">
      <c r="A8" s="64" t="s">
        <v>7</v>
      </c>
    </row>
    <row r="9" spans="1:1" x14ac:dyDescent="0.25">
      <c r="A9" s="64" t="s">
        <v>8</v>
      </c>
    </row>
    <row r="10" spans="1:1" x14ac:dyDescent="0.25">
      <c r="A10" s="64" t="s">
        <v>9</v>
      </c>
    </row>
    <row r="11" spans="1:1" x14ac:dyDescent="0.25">
      <c r="A11" s="64" t="s">
        <v>10</v>
      </c>
    </row>
    <row r="12" spans="1:1" x14ac:dyDescent="0.25">
      <c r="A12" s="64" t="s">
        <v>11</v>
      </c>
    </row>
    <row r="13" spans="1:1" x14ac:dyDescent="0.25">
      <c r="A13" s="64" t="s">
        <v>12</v>
      </c>
    </row>
    <row r="14" spans="1:1" x14ac:dyDescent="0.25">
      <c r="A14" s="65" t="s">
        <v>13</v>
      </c>
    </row>
    <row r="15" spans="1:1" x14ac:dyDescent="0.25">
      <c r="A15" s="64" t="s">
        <v>7</v>
      </c>
    </row>
    <row r="16" spans="1:1" x14ac:dyDescent="0.25">
      <c r="A16" s="64" t="s">
        <v>14</v>
      </c>
    </row>
    <row r="17" spans="1:1" ht="15.75" x14ac:dyDescent="0.25">
      <c r="A17" s="61" t="s">
        <v>15</v>
      </c>
    </row>
    <row r="18" spans="1:1" x14ac:dyDescent="0.25">
      <c r="A18" s="63" t="s">
        <v>16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41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zoomScaleNormal="100" workbookViewId="0">
      <selection sqref="A1:E1"/>
    </sheetView>
  </sheetViews>
  <sheetFormatPr defaultColWidth="9.33203125" defaultRowHeight="11.25" customHeight="1" x14ac:dyDescent="0.2"/>
  <cols>
    <col min="1" max="1" width="52.1640625" style="1" customWidth="1"/>
    <col min="2" max="2" width="18.33203125" style="1" bestFit="1" customWidth="1"/>
    <col min="3" max="3" width="8.1640625" style="1" bestFit="1" customWidth="1"/>
    <col min="4" max="4" width="9.1640625" style="1" bestFit="1" customWidth="1"/>
    <col min="5" max="5" width="14.1640625" style="1" customWidth="1"/>
    <col min="6" max="16384" width="9.33203125" style="2"/>
  </cols>
  <sheetData>
    <row r="1" spans="1:6" ht="11.25" customHeight="1" x14ac:dyDescent="0.2">
      <c r="A1" s="124" t="s">
        <v>17</v>
      </c>
      <c r="B1" s="124"/>
      <c r="C1" s="124"/>
      <c r="D1" s="124"/>
      <c r="E1" s="124"/>
    </row>
    <row r="2" spans="1:6" ht="22.5" customHeight="1" x14ac:dyDescent="0.2">
      <c r="A2" s="123" t="s">
        <v>18</v>
      </c>
      <c r="B2" s="123"/>
      <c r="C2" s="123"/>
      <c r="D2" s="123"/>
      <c r="E2" s="123"/>
    </row>
    <row r="3" spans="1:6" ht="11.25" customHeight="1" x14ac:dyDescent="0.2">
      <c r="A3" s="125" t="s">
        <v>19</v>
      </c>
      <c r="B3" s="107" t="s">
        <v>20</v>
      </c>
      <c r="C3" s="125" t="s">
        <v>21</v>
      </c>
      <c r="D3" s="125"/>
      <c r="E3" s="125"/>
    </row>
    <row r="4" spans="1:6" ht="22.5" customHeight="1" x14ac:dyDescent="0.2">
      <c r="A4" s="125"/>
      <c r="B4" s="3" t="s">
        <v>22</v>
      </c>
      <c r="C4" s="4" t="s">
        <v>23</v>
      </c>
      <c r="D4" s="4" t="s">
        <v>24</v>
      </c>
      <c r="E4" s="5" t="s">
        <v>25</v>
      </c>
    </row>
    <row r="5" spans="1:6" ht="11.25" customHeight="1" x14ac:dyDescent="0.2">
      <c r="A5" s="125" t="s">
        <v>26</v>
      </c>
      <c r="B5" s="125"/>
      <c r="C5" s="125"/>
      <c r="D5" s="125"/>
      <c r="E5" s="125"/>
    </row>
    <row r="6" spans="1:6" ht="11.25" customHeight="1" x14ac:dyDescent="0.2">
      <c r="A6" s="6" t="s">
        <v>27</v>
      </c>
      <c r="B6" s="7">
        <v>759000</v>
      </c>
      <c r="C6" s="8">
        <v>59500</v>
      </c>
      <c r="D6" s="7" t="s">
        <v>28</v>
      </c>
      <c r="E6" s="7" t="s">
        <v>29</v>
      </c>
    </row>
    <row r="7" spans="1:6" ht="11.25" customHeight="1" x14ac:dyDescent="0.2">
      <c r="A7" s="6" t="s">
        <v>30</v>
      </c>
      <c r="B7" s="7">
        <v>743000</v>
      </c>
      <c r="C7" s="8">
        <v>58300</v>
      </c>
      <c r="D7" s="7" t="s">
        <v>31</v>
      </c>
      <c r="E7" s="7" t="s">
        <v>32</v>
      </c>
    </row>
    <row r="8" spans="1:6" ht="11.25" customHeight="1" x14ac:dyDescent="0.2">
      <c r="A8" s="6" t="s">
        <v>33</v>
      </c>
      <c r="B8" s="10">
        <v>220000</v>
      </c>
      <c r="C8" s="7">
        <v>18000</v>
      </c>
      <c r="D8" s="7">
        <v>18000</v>
      </c>
      <c r="E8" s="76">
        <v>72000</v>
      </c>
    </row>
    <row r="9" spans="1:6" ht="11.25" customHeight="1" x14ac:dyDescent="0.2">
      <c r="A9" s="125" t="s">
        <v>34</v>
      </c>
      <c r="B9" s="125"/>
      <c r="C9" s="125"/>
      <c r="D9" s="125"/>
      <c r="E9" s="125"/>
    </row>
    <row r="10" spans="1:6" ht="11.25" customHeight="1" x14ac:dyDescent="0.2">
      <c r="A10" s="6" t="s">
        <v>35</v>
      </c>
      <c r="B10" s="7">
        <v>808000</v>
      </c>
      <c r="C10" s="8">
        <v>71500</v>
      </c>
      <c r="D10" s="7">
        <v>63700</v>
      </c>
      <c r="E10" s="114">
        <v>261000</v>
      </c>
      <c r="F10" s="105"/>
    </row>
    <row r="11" spans="1:6" ht="11.25" customHeight="1" x14ac:dyDescent="0.2">
      <c r="A11" s="125" t="s">
        <v>36</v>
      </c>
      <c r="B11" s="125"/>
      <c r="C11" s="125"/>
      <c r="D11" s="125"/>
      <c r="E11" s="125"/>
    </row>
    <row r="12" spans="1:6" ht="11.25" customHeight="1" x14ac:dyDescent="0.2">
      <c r="A12" s="6" t="s">
        <v>37</v>
      </c>
      <c r="B12" s="12">
        <v>18000</v>
      </c>
      <c r="C12" s="12">
        <v>373</v>
      </c>
      <c r="D12" s="33">
        <v>254</v>
      </c>
      <c r="E12" s="33">
        <v>12500</v>
      </c>
    </row>
    <row r="13" spans="1:6" ht="11.25" customHeight="1" x14ac:dyDescent="0.2">
      <c r="A13" s="6" t="s">
        <v>38</v>
      </c>
      <c r="B13" s="7">
        <v>590000</v>
      </c>
      <c r="C13" s="7">
        <v>53500</v>
      </c>
      <c r="D13" s="7">
        <v>45900</v>
      </c>
      <c r="E13" s="7">
        <v>190000</v>
      </c>
    </row>
    <row r="14" spans="1:6" ht="11.25" customHeight="1" x14ac:dyDescent="0.2">
      <c r="A14" s="125" t="s">
        <v>39</v>
      </c>
      <c r="B14" s="125"/>
      <c r="C14" s="125"/>
      <c r="D14" s="125"/>
      <c r="E14" s="125"/>
    </row>
    <row r="15" spans="1:6" ht="11.25" customHeight="1" x14ac:dyDescent="0.2">
      <c r="A15" s="6" t="s">
        <v>37</v>
      </c>
      <c r="B15" s="7">
        <v>660000</v>
      </c>
      <c r="C15" s="7">
        <v>15800</v>
      </c>
      <c r="D15" s="12">
        <v>10400</v>
      </c>
      <c r="E15" s="7">
        <v>48800</v>
      </c>
    </row>
    <row r="16" spans="1:6" ht="11.25" customHeight="1" x14ac:dyDescent="0.2">
      <c r="A16" s="6" t="s">
        <v>38</v>
      </c>
      <c r="B16" s="7" t="s">
        <v>40</v>
      </c>
      <c r="C16" s="8">
        <v>16</v>
      </c>
      <c r="D16" s="13">
        <v>267</v>
      </c>
      <c r="E16" s="8">
        <v>702</v>
      </c>
    </row>
    <row r="17" spans="1:5" ht="11.25" customHeight="1" x14ac:dyDescent="0.2">
      <c r="A17" s="125" t="s">
        <v>41</v>
      </c>
      <c r="B17" s="125"/>
      <c r="C17" s="125"/>
      <c r="D17" s="125"/>
      <c r="E17" s="125"/>
    </row>
    <row r="18" spans="1:5" ht="11.25" customHeight="1" x14ac:dyDescent="0.2">
      <c r="A18" s="6" t="s">
        <v>42</v>
      </c>
      <c r="B18" s="14">
        <v>2776.84</v>
      </c>
      <c r="C18" s="54">
        <v>2887.36</v>
      </c>
      <c r="D18" s="93">
        <v>2624.75</v>
      </c>
      <c r="E18" s="100">
        <v>2784.04</v>
      </c>
    </row>
    <row r="19" spans="1:5" ht="11.25" customHeight="1" x14ac:dyDescent="0.2">
      <c r="A19" s="6" t="s">
        <v>43</v>
      </c>
      <c r="B19" s="15">
        <v>144.21</v>
      </c>
      <c r="C19" s="115">
        <v>151.46</v>
      </c>
      <c r="D19" s="93">
        <v>140.08000000000001</v>
      </c>
      <c r="E19" s="100">
        <v>145.69999999999999</v>
      </c>
    </row>
    <row r="20" spans="1:5" ht="11.25" customHeight="1" x14ac:dyDescent="0.2">
      <c r="A20" s="128" t="s">
        <v>44</v>
      </c>
      <c r="B20" s="128"/>
      <c r="C20" s="128"/>
      <c r="D20" s="128"/>
      <c r="E20" s="128"/>
    </row>
    <row r="21" spans="1:5" s="16" customFormat="1" ht="11.25" customHeight="1" x14ac:dyDescent="0.2">
      <c r="A21" s="126" t="s">
        <v>45</v>
      </c>
      <c r="B21" s="126"/>
      <c r="C21" s="126"/>
      <c r="D21" s="126"/>
      <c r="E21" s="126"/>
    </row>
    <row r="22" spans="1:5" s="16" customFormat="1" ht="22.5" customHeight="1" x14ac:dyDescent="0.2">
      <c r="A22" s="127" t="s">
        <v>46</v>
      </c>
      <c r="B22" s="127"/>
      <c r="C22" s="127"/>
      <c r="D22" s="127"/>
      <c r="E22" s="127"/>
    </row>
    <row r="23" spans="1:5" ht="22.5" customHeight="1" x14ac:dyDescent="0.2">
      <c r="A23" s="127" t="s">
        <v>47</v>
      </c>
      <c r="B23" s="127"/>
      <c r="C23" s="127"/>
      <c r="D23" s="127"/>
      <c r="E23" s="127"/>
    </row>
    <row r="24" spans="1:5" ht="11.25" customHeight="1" x14ac:dyDescent="0.2">
      <c r="A24" s="126" t="s">
        <v>48</v>
      </c>
      <c r="B24" s="126"/>
      <c r="C24" s="126"/>
      <c r="D24" s="126"/>
      <c r="E24" s="126"/>
    </row>
    <row r="25" spans="1:5" ht="11.25" customHeight="1" x14ac:dyDescent="0.2">
      <c r="A25" s="126" t="s">
        <v>49</v>
      </c>
      <c r="B25" s="126"/>
      <c r="C25" s="126"/>
      <c r="D25" s="126"/>
      <c r="E25" s="126"/>
    </row>
    <row r="26" spans="1:5" ht="11.25" customHeight="1" x14ac:dyDescent="0.2">
      <c r="C26" s="17"/>
    </row>
    <row r="28" spans="1:5" ht="11.25" customHeight="1" x14ac:dyDescent="0.2">
      <c r="B28" s="18"/>
      <c r="C28" s="18"/>
      <c r="D28" s="18"/>
      <c r="E28" s="18"/>
    </row>
  </sheetData>
  <mergeCells count="15">
    <mergeCell ref="A2:E2"/>
    <mergeCell ref="A1:E1"/>
    <mergeCell ref="C3:E3"/>
    <mergeCell ref="A25:E25"/>
    <mergeCell ref="A24:E24"/>
    <mergeCell ref="A23:E23"/>
    <mergeCell ref="A22:E22"/>
    <mergeCell ref="A21:E21"/>
    <mergeCell ref="A20:E20"/>
    <mergeCell ref="A17:E17"/>
    <mergeCell ref="A14:E14"/>
    <mergeCell ref="A11:E11"/>
    <mergeCell ref="A9:E9"/>
    <mergeCell ref="A3:A4"/>
    <mergeCell ref="A5:E5"/>
  </mergeCells>
  <printOptions horizontalCentered="1"/>
  <pageMargins left="0.5" right="0.5" top="0.75" bottom="0.25" header="0.511811023622047" footer="0.511811023622047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zoomScaleNormal="100" workbookViewId="0">
      <selection activeCell="B33" sqref="B33"/>
    </sheetView>
  </sheetViews>
  <sheetFormatPr defaultColWidth="9.33203125" defaultRowHeight="11.25" customHeight="1" x14ac:dyDescent="0.2"/>
  <cols>
    <col min="1" max="1" width="38.6640625" style="19" customWidth="1"/>
    <col min="2" max="2" width="14.6640625" style="19" customWidth="1"/>
    <col min="3" max="3" width="15" style="19" customWidth="1"/>
    <col min="4" max="4" width="13.1640625" style="1" customWidth="1"/>
  </cols>
  <sheetData>
    <row r="1" spans="1:4" ht="11.25" customHeight="1" x14ac:dyDescent="0.2">
      <c r="A1" s="124" t="s">
        <v>50</v>
      </c>
      <c r="B1" s="124"/>
      <c r="C1" s="124"/>
      <c r="D1" s="124"/>
    </row>
    <row r="2" spans="1:4" ht="22.5" customHeight="1" x14ac:dyDescent="0.2">
      <c r="A2" s="129" t="s">
        <v>51</v>
      </c>
      <c r="B2" s="129"/>
      <c r="C2" s="129"/>
      <c r="D2" s="129"/>
    </row>
    <row r="3" spans="1:4" ht="11.25" customHeight="1" x14ac:dyDescent="0.2">
      <c r="A3" s="125" t="s">
        <v>52</v>
      </c>
      <c r="B3" s="125" t="s">
        <v>53</v>
      </c>
      <c r="C3" s="125"/>
      <c r="D3" s="130" t="s">
        <v>54</v>
      </c>
    </row>
    <row r="4" spans="1:4" ht="11.25" customHeight="1" x14ac:dyDescent="0.2">
      <c r="A4" s="125"/>
      <c r="B4" s="4" t="s">
        <v>55</v>
      </c>
      <c r="C4" s="4" t="s">
        <v>56</v>
      </c>
      <c r="D4" s="130"/>
    </row>
    <row r="5" spans="1:4" ht="11.25" customHeight="1" x14ac:dyDescent="0.2">
      <c r="A5" s="125" t="s">
        <v>20</v>
      </c>
      <c r="B5" s="125"/>
      <c r="C5" s="125"/>
      <c r="D5" s="125"/>
    </row>
    <row r="6" spans="1:4" ht="11.25" customHeight="1" x14ac:dyDescent="0.2">
      <c r="A6" s="6" t="s">
        <v>24</v>
      </c>
      <c r="B6" s="7">
        <v>54700</v>
      </c>
      <c r="C6" s="7">
        <v>53500</v>
      </c>
      <c r="D6" s="7">
        <v>18000</v>
      </c>
    </row>
    <row r="7" spans="1:4" ht="11.25" customHeight="1" x14ac:dyDescent="0.2">
      <c r="A7" s="6" t="s">
        <v>57</v>
      </c>
      <c r="B7" s="7">
        <v>69600</v>
      </c>
      <c r="C7" s="7">
        <v>68100</v>
      </c>
      <c r="D7" s="7">
        <v>18000</v>
      </c>
    </row>
    <row r="8" spans="1:4" ht="11.25" customHeight="1" x14ac:dyDescent="0.2">
      <c r="A8" s="6" t="s">
        <v>58</v>
      </c>
      <c r="B8" s="7">
        <v>65600</v>
      </c>
      <c r="C8" s="7">
        <v>64200</v>
      </c>
      <c r="D8" s="7">
        <v>18000</v>
      </c>
    </row>
    <row r="9" spans="1:4" ht="11.25" customHeight="1" x14ac:dyDescent="0.2">
      <c r="A9" s="6" t="s">
        <v>59</v>
      </c>
      <c r="B9" s="7">
        <v>66700</v>
      </c>
      <c r="C9" s="7">
        <v>65300</v>
      </c>
      <c r="D9" s="7">
        <v>18000</v>
      </c>
    </row>
    <row r="10" spans="1:4" ht="11.25" customHeight="1" x14ac:dyDescent="0.2">
      <c r="A10" s="6" t="s">
        <v>60</v>
      </c>
      <c r="B10" s="7">
        <v>65100</v>
      </c>
      <c r="C10" s="7">
        <v>63700</v>
      </c>
      <c r="D10" s="7">
        <v>18000</v>
      </c>
    </row>
    <row r="11" spans="1:4" ht="11.25" customHeight="1" x14ac:dyDescent="0.2">
      <c r="A11" s="6" t="s">
        <v>61</v>
      </c>
      <c r="B11" s="7">
        <v>57200</v>
      </c>
      <c r="C11" s="7">
        <v>55900</v>
      </c>
      <c r="D11" s="7">
        <v>18000</v>
      </c>
    </row>
    <row r="12" spans="1:4" ht="11.25" customHeight="1" x14ac:dyDescent="0.2">
      <c r="A12" s="6" t="s">
        <v>62</v>
      </c>
      <c r="B12" s="7">
        <v>67400</v>
      </c>
      <c r="C12" s="7">
        <v>65900</v>
      </c>
      <c r="D12" s="7">
        <v>18000</v>
      </c>
    </row>
    <row r="13" spans="1:4" ht="11.25" customHeight="1" x14ac:dyDescent="0.2">
      <c r="A13" s="6" t="s">
        <v>63</v>
      </c>
      <c r="B13" s="20">
        <v>47800</v>
      </c>
      <c r="C13" s="7">
        <v>46700</v>
      </c>
      <c r="D13" s="7">
        <v>18000</v>
      </c>
    </row>
    <row r="14" spans="1:4" ht="11.25" customHeight="1" x14ac:dyDescent="0.2">
      <c r="A14" s="6" t="s">
        <v>64</v>
      </c>
      <c r="B14" s="7">
        <v>71600</v>
      </c>
      <c r="C14" s="7">
        <v>70100</v>
      </c>
      <c r="D14" s="7">
        <v>18000</v>
      </c>
    </row>
    <row r="15" spans="1:4" s="22" customFormat="1" ht="11.25" customHeight="1" x14ac:dyDescent="0.2">
      <c r="A15" s="106" t="s">
        <v>22</v>
      </c>
      <c r="B15" s="7">
        <v>759000</v>
      </c>
      <c r="C15" s="7">
        <v>743000</v>
      </c>
      <c r="D15" s="7">
        <v>220000</v>
      </c>
    </row>
    <row r="16" spans="1:4" s="22" customFormat="1" ht="11.25" customHeight="1" x14ac:dyDescent="0.2">
      <c r="A16" s="125" t="s">
        <v>21</v>
      </c>
      <c r="B16" s="125"/>
      <c r="C16" s="125"/>
      <c r="D16" s="125"/>
    </row>
    <row r="17" spans="1:8" s="22" customFormat="1" ht="11.25" customHeight="1" x14ac:dyDescent="0.2">
      <c r="A17" s="9" t="s">
        <v>65</v>
      </c>
      <c r="B17" s="12">
        <v>59600</v>
      </c>
      <c r="C17" s="12">
        <v>58300</v>
      </c>
      <c r="D17" s="12">
        <v>18000</v>
      </c>
    </row>
    <row r="18" spans="1:8" s="22" customFormat="1" ht="11.25" customHeight="1" x14ac:dyDescent="0.2">
      <c r="A18" s="6" t="s">
        <v>66</v>
      </c>
      <c r="B18" s="8">
        <v>58900</v>
      </c>
      <c r="C18" s="8">
        <v>57600</v>
      </c>
      <c r="D18" s="7">
        <v>18000</v>
      </c>
    </row>
    <row r="19" spans="1:8" s="22" customFormat="1" ht="11.25" customHeight="1" x14ac:dyDescent="0.2">
      <c r="A19" s="6" t="s">
        <v>23</v>
      </c>
      <c r="B19" s="8">
        <v>59500</v>
      </c>
      <c r="C19" s="8">
        <v>58300</v>
      </c>
      <c r="D19" s="7">
        <v>18000</v>
      </c>
    </row>
    <row r="20" spans="1:8" s="22" customFormat="1" ht="11.25" customHeight="1" x14ac:dyDescent="0.2">
      <c r="A20" s="6" t="s">
        <v>67</v>
      </c>
      <c r="B20" s="7">
        <v>54700</v>
      </c>
      <c r="C20" s="7">
        <v>53500</v>
      </c>
      <c r="D20" s="7">
        <v>18000</v>
      </c>
    </row>
    <row r="21" spans="1:8" s="22" customFormat="1" ht="11.25" customHeight="1" x14ac:dyDescent="0.2">
      <c r="A21" s="66" t="s">
        <v>68</v>
      </c>
      <c r="B21" s="13">
        <v>233000</v>
      </c>
      <c r="C21" s="13">
        <v>228000</v>
      </c>
      <c r="D21" s="13">
        <v>72000</v>
      </c>
    </row>
    <row r="22" spans="1:8" ht="11.25" customHeight="1" x14ac:dyDescent="0.2">
      <c r="A22" s="126" t="s">
        <v>69</v>
      </c>
      <c r="B22" s="126"/>
      <c r="C22" s="126"/>
      <c r="D22" s="126"/>
      <c r="E22" s="22"/>
      <c r="F22" s="22"/>
      <c r="G22" s="22"/>
      <c r="H22" s="22"/>
    </row>
    <row r="23" spans="1:8" ht="22.5" customHeight="1" x14ac:dyDescent="0.2">
      <c r="A23" s="127" t="s">
        <v>70</v>
      </c>
      <c r="B23" s="127"/>
      <c r="C23" s="127"/>
      <c r="D23" s="127"/>
    </row>
    <row r="24" spans="1:8" ht="11.25" customHeight="1" x14ac:dyDescent="0.2">
      <c r="A24" s="24"/>
    </row>
    <row r="25" spans="1:8" ht="11.25" customHeight="1" x14ac:dyDescent="0.2">
      <c r="A25" s="24"/>
    </row>
    <row r="28" spans="1:8" ht="11.25" customHeight="1" x14ac:dyDescent="0.2">
      <c r="B28" s="25"/>
      <c r="C28" s="25"/>
      <c r="D28" s="25"/>
    </row>
    <row r="29" spans="1:8" ht="11.25" customHeight="1" x14ac:dyDescent="0.2">
      <c r="A29" s="26"/>
    </row>
  </sheetData>
  <mergeCells count="9">
    <mergeCell ref="A5:D5"/>
    <mergeCell ref="A16:D16"/>
    <mergeCell ref="A22:D22"/>
    <mergeCell ref="A23:D23"/>
    <mergeCell ref="A1:D1"/>
    <mergeCell ref="A2:D2"/>
    <mergeCell ref="A3:A4"/>
    <mergeCell ref="B3:C3"/>
    <mergeCell ref="D3:D4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8576"/>
  <sheetViews>
    <sheetView zoomScaleNormal="100" workbookViewId="0">
      <selection sqref="A1:B1"/>
    </sheetView>
  </sheetViews>
  <sheetFormatPr defaultColWidth="12.5" defaultRowHeight="11.25" customHeight="1" x14ac:dyDescent="0.2"/>
  <cols>
    <col min="1" max="1" width="32.83203125" style="27" customWidth="1"/>
    <col min="2" max="2" width="13.83203125" style="27" customWidth="1"/>
    <col min="3" max="16384" width="12.5" style="28"/>
  </cols>
  <sheetData>
    <row r="1" spans="1:5" ht="29.1" customHeight="1" x14ac:dyDescent="0.2">
      <c r="A1" s="131" t="s">
        <v>71</v>
      </c>
      <c r="B1" s="131"/>
    </row>
    <row r="2" spans="1:5" ht="33.75" customHeight="1" x14ac:dyDescent="0.2">
      <c r="A2" s="123" t="s">
        <v>72</v>
      </c>
      <c r="B2" s="123"/>
    </row>
    <row r="3" spans="1:5" ht="21" x14ac:dyDescent="0.2">
      <c r="A3" s="29" t="s">
        <v>52</v>
      </c>
      <c r="B3" s="108" t="s">
        <v>73</v>
      </c>
    </row>
    <row r="4" spans="1:5" ht="11.25" customHeight="1" x14ac:dyDescent="0.2">
      <c r="A4" s="125" t="s">
        <v>20</v>
      </c>
      <c r="B4" s="125"/>
    </row>
    <row r="5" spans="1:5" ht="10.5" customHeight="1" x14ac:dyDescent="0.2">
      <c r="A5" s="6" t="s">
        <v>24</v>
      </c>
      <c r="B5" s="8">
        <v>1410000</v>
      </c>
    </row>
    <row r="6" spans="1:5" ht="10.5" customHeight="1" x14ac:dyDescent="0.2">
      <c r="A6" s="6" t="s">
        <v>57</v>
      </c>
      <c r="B6" s="8">
        <v>1410000</v>
      </c>
    </row>
    <row r="7" spans="1:5" ht="10.5" customHeight="1" x14ac:dyDescent="0.2">
      <c r="A7" s="6" t="s">
        <v>58</v>
      </c>
      <c r="B7" s="8">
        <v>1350000</v>
      </c>
      <c r="E7" s="30"/>
    </row>
    <row r="8" spans="1:5" ht="10.5" customHeight="1" x14ac:dyDescent="0.2">
      <c r="A8" s="6" t="s">
        <v>59</v>
      </c>
      <c r="B8" s="8">
        <v>1370000</v>
      </c>
      <c r="E8" s="30"/>
    </row>
    <row r="9" spans="1:5" ht="10.5" customHeight="1" x14ac:dyDescent="0.2">
      <c r="A9" s="6" t="s">
        <v>60</v>
      </c>
      <c r="B9" s="8">
        <v>1410000</v>
      </c>
      <c r="E9" s="31"/>
    </row>
    <row r="10" spans="1:5" ht="10.5" customHeight="1" x14ac:dyDescent="0.2">
      <c r="A10" s="6" t="s">
        <v>61</v>
      </c>
      <c r="B10" s="8">
        <v>1350000</v>
      </c>
    </row>
    <row r="11" spans="1:5" ht="10.5" customHeight="1" x14ac:dyDescent="0.2">
      <c r="A11" s="6" t="s">
        <v>62</v>
      </c>
      <c r="B11" s="8">
        <v>1390000</v>
      </c>
    </row>
    <row r="12" spans="1:5" ht="10.5" customHeight="1" x14ac:dyDescent="0.2">
      <c r="A12" s="6" t="s">
        <v>63</v>
      </c>
      <c r="B12" s="8">
        <v>1320000</v>
      </c>
    </row>
    <row r="13" spans="1:5" ht="10.5" customHeight="1" x14ac:dyDescent="0.2">
      <c r="A13" s="6" t="s">
        <v>64</v>
      </c>
      <c r="B13" s="8">
        <v>1320000</v>
      </c>
    </row>
    <row r="14" spans="1:5" ht="10.5" customHeight="1" x14ac:dyDescent="0.2">
      <c r="A14" s="6" t="s">
        <v>74</v>
      </c>
      <c r="B14" s="52">
        <v>5620000</v>
      </c>
      <c r="D14" s="32"/>
    </row>
    <row r="15" spans="1:5" x14ac:dyDescent="0.2">
      <c r="A15" s="113" t="s">
        <v>22</v>
      </c>
      <c r="B15" s="13">
        <v>16500000</v>
      </c>
      <c r="D15" s="32"/>
    </row>
    <row r="16" spans="1:5" x14ac:dyDescent="0.2">
      <c r="A16" s="125" t="s">
        <v>21</v>
      </c>
      <c r="B16" s="125"/>
      <c r="D16" s="32"/>
    </row>
    <row r="17" spans="1:2" x14ac:dyDescent="0.2">
      <c r="A17" s="9" t="s">
        <v>65</v>
      </c>
      <c r="B17" s="33">
        <v>1380000</v>
      </c>
    </row>
    <row r="18" spans="1:2" ht="11.25" customHeight="1" x14ac:dyDescent="0.2">
      <c r="A18" s="6" t="s">
        <v>66</v>
      </c>
      <c r="B18" s="7">
        <v>1360000</v>
      </c>
    </row>
    <row r="19" spans="1:2" ht="11.25" customHeight="1" x14ac:dyDescent="0.2">
      <c r="A19" s="6" t="s">
        <v>23</v>
      </c>
      <c r="B19" s="7">
        <v>1380000</v>
      </c>
    </row>
    <row r="20" spans="1:2" ht="11.25" customHeight="1" x14ac:dyDescent="0.2">
      <c r="A20" s="6" t="s">
        <v>24</v>
      </c>
      <c r="B20" s="7">
        <v>1420000</v>
      </c>
    </row>
    <row r="21" spans="1:2" ht="11.25" customHeight="1" x14ac:dyDescent="0.2">
      <c r="A21" s="21" t="s">
        <v>74</v>
      </c>
      <c r="B21" s="34">
        <v>5560000</v>
      </c>
    </row>
    <row r="22" spans="1:2" ht="11.25" customHeight="1" x14ac:dyDescent="0.2">
      <c r="A22" s="35"/>
      <c r="B22" s="35"/>
    </row>
    <row r="1048576" ht="12.75" customHeight="1" x14ac:dyDescent="0.2"/>
  </sheetData>
  <mergeCells count="4">
    <mergeCell ref="A1:B1"/>
    <mergeCell ref="A2:B2"/>
    <mergeCell ref="A4:B4"/>
    <mergeCell ref="A16:B16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EO28"/>
  <sheetViews>
    <sheetView zoomScaleNormal="100" workbookViewId="0">
      <selection activeCell="A2" sqref="A2:G2"/>
    </sheetView>
  </sheetViews>
  <sheetFormatPr defaultColWidth="8.6640625" defaultRowHeight="11.25" customHeight="1" x14ac:dyDescent="0.2"/>
  <cols>
    <col min="1" max="1" width="29.5" style="36" bestFit="1" customWidth="1"/>
    <col min="2" max="2" width="12.33203125" style="36" customWidth="1"/>
    <col min="3" max="3" width="11.33203125" style="36" customWidth="1"/>
    <col min="4" max="4" width="12.33203125" style="36" customWidth="1"/>
    <col min="5" max="5" width="11.33203125" style="36" customWidth="1"/>
    <col min="6" max="6" width="12.33203125" style="36" customWidth="1"/>
    <col min="7" max="7" width="11.33203125" style="36" customWidth="1"/>
    <col min="16370" max="16384" width="16" style="36" customWidth="1"/>
  </cols>
  <sheetData>
    <row r="1" spans="1:7" ht="11.25" customHeight="1" x14ac:dyDescent="0.2">
      <c r="A1" s="124" t="s">
        <v>75</v>
      </c>
      <c r="B1" s="124"/>
      <c r="C1" s="124"/>
      <c r="D1" s="124"/>
      <c r="E1" s="124"/>
      <c r="F1" s="124"/>
      <c r="G1" s="124"/>
    </row>
    <row r="2" spans="1:7" ht="22.5" customHeight="1" x14ac:dyDescent="0.2">
      <c r="A2" s="135" t="s">
        <v>181</v>
      </c>
      <c r="B2" s="135"/>
      <c r="C2" s="135"/>
      <c r="D2" s="135"/>
      <c r="E2" s="135"/>
      <c r="F2" s="135"/>
      <c r="G2" s="135"/>
    </row>
    <row r="3" spans="1:7" ht="11.25" customHeight="1" x14ac:dyDescent="0.2">
      <c r="A3" s="136" t="s">
        <v>76</v>
      </c>
      <c r="B3" s="133" t="s">
        <v>20</v>
      </c>
      <c r="C3" s="133"/>
      <c r="D3" s="125" t="s">
        <v>21</v>
      </c>
      <c r="E3" s="125"/>
      <c r="F3" s="125"/>
      <c r="G3" s="125"/>
    </row>
    <row r="4" spans="1:7" ht="11.25" customHeight="1" x14ac:dyDescent="0.2">
      <c r="A4" s="136"/>
      <c r="B4" s="133"/>
      <c r="C4" s="133"/>
      <c r="D4" s="125" t="s">
        <v>24</v>
      </c>
      <c r="E4" s="125"/>
      <c r="F4" s="125" t="s">
        <v>77</v>
      </c>
      <c r="G4" s="125"/>
    </row>
    <row r="5" spans="1:7" ht="30" customHeight="1" x14ac:dyDescent="0.2">
      <c r="A5" s="136"/>
      <c r="B5" s="37" t="s">
        <v>73</v>
      </c>
      <c r="C5" s="37" t="s">
        <v>78</v>
      </c>
      <c r="D5" s="37" t="s">
        <v>73</v>
      </c>
      <c r="E5" s="37" t="s">
        <v>78</v>
      </c>
      <c r="F5" s="37" t="s">
        <v>73</v>
      </c>
      <c r="G5" s="37" t="s">
        <v>78</v>
      </c>
    </row>
    <row r="6" spans="1:7" ht="11.25" customHeight="1" x14ac:dyDescent="0.2">
      <c r="A6" s="38" t="s">
        <v>79</v>
      </c>
      <c r="B6" s="39" t="s">
        <v>80</v>
      </c>
      <c r="C6" s="67">
        <v>33100</v>
      </c>
      <c r="D6" s="40">
        <v>254</v>
      </c>
      <c r="E6" s="68">
        <v>418</v>
      </c>
      <c r="F6" s="40">
        <v>12500</v>
      </c>
      <c r="G6" s="68">
        <v>15300</v>
      </c>
    </row>
    <row r="7" spans="1:7" x14ac:dyDescent="0.2">
      <c r="A7" s="133" t="s">
        <v>81</v>
      </c>
      <c r="B7" s="133"/>
      <c r="C7" s="133"/>
      <c r="D7" s="133"/>
      <c r="E7" s="133"/>
      <c r="F7" s="133"/>
      <c r="G7" s="133"/>
    </row>
    <row r="8" spans="1:7" ht="11.25" customHeight="1" x14ac:dyDescent="0.2">
      <c r="A8" s="6" t="s">
        <v>38</v>
      </c>
      <c r="B8" s="7">
        <v>590000</v>
      </c>
      <c r="C8" s="7">
        <v>1740000</v>
      </c>
      <c r="D8" s="7">
        <v>45900</v>
      </c>
      <c r="E8" s="7">
        <v>132000</v>
      </c>
      <c r="F8" s="7">
        <v>190000</v>
      </c>
      <c r="G8" s="7">
        <v>581000</v>
      </c>
    </row>
    <row r="9" spans="1:7" ht="11.25" customHeight="1" x14ac:dyDescent="0.2">
      <c r="A9" s="6" t="s">
        <v>82</v>
      </c>
      <c r="B9" s="7">
        <v>4920</v>
      </c>
      <c r="C9" s="7">
        <v>13400</v>
      </c>
      <c r="D9" s="8">
        <v>737</v>
      </c>
      <c r="E9" s="8">
        <v>2260</v>
      </c>
      <c r="F9" s="8">
        <v>1550</v>
      </c>
      <c r="G9" s="8">
        <v>4960</v>
      </c>
    </row>
    <row r="10" spans="1:7" ht="11.25" customHeight="1" x14ac:dyDescent="0.2">
      <c r="A10" s="125" t="s">
        <v>83</v>
      </c>
      <c r="B10" s="125"/>
      <c r="C10" s="125"/>
      <c r="D10" s="125"/>
      <c r="E10" s="125"/>
      <c r="F10" s="125"/>
      <c r="G10" s="125"/>
    </row>
    <row r="11" spans="1:7" ht="11.25" customHeight="1" x14ac:dyDescent="0.2">
      <c r="A11" s="6" t="s">
        <v>84</v>
      </c>
      <c r="B11" s="8" t="s">
        <v>85</v>
      </c>
      <c r="C11" s="8">
        <v>16600</v>
      </c>
      <c r="D11" s="7">
        <v>539</v>
      </c>
      <c r="E11" s="7">
        <v>2210</v>
      </c>
      <c r="F11" s="7">
        <v>1540</v>
      </c>
      <c r="G11" s="7">
        <v>6440</v>
      </c>
    </row>
    <row r="12" spans="1:7" ht="11.25" customHeight="1" x14ac:dyDescent="0.2">
      <c r="A12" s="56" t="s">
        <v>86</v>
      </c>
      <c r="B12" s="55">
        <v>1590</v>
      </c>
      <c r="C12" s="55" t="s">
        <v>87</v>
      </c>
      <c r="D12" s="55">
        <v>150</v>
      </c>
      <c r="E12" s="55">
        <v>820</v>
      </c>
      <c r="F12" s="55">
        <v>615</v>
      </c>
      <c r="G12" s="55">
        <v>3300</v>
      </c>
    </row>
    <row r="13" spans="1:7" ht="11.25" customHeight="1" x14ac:dyDescent="0.2">
      <c r="A13" s="134" t="s">
        <v>88</v>
      </c>
      <c r="B13" s="134"/>
      <c r="C13" s="134"/>
      <c r="D13" s="134"/>
      <c r="E13" s="134"/>
      <c r="F13" s="134"/>
      <c r="G13" s="134"/>
    </row>
    <row r="14" spans="1:7" ht="11.25" customHeight="1" x14ac:dyDescent="0.2">
      <c r="A14" s="56" t="s">
        <v>89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1.25" customHeight="1" x14ac:dyDescent="0.2">
      <c r="A15" s="56" t="s">
        <v>90</v>
      </c>
      <c r="B15" s="55">
        <v>5240</v>
      </c>
      <c r="C15" s="55">
        <v>9760</v>
      </c>
      <c r="D15" s="55">
        <v>348</v>
      </c>
      <c r="E15" s="55">
        <v>718</v>
      </c>
      <c r="F15" s="55">
        <v>1670</v>
      </c>
      <c r="G15" s="55">
        <v>3060</v>
      </c>
    </row>
    <row r="16" spans="1:7" ht="11.25" customHeight="1" x14ac:dyDescent="0.2">
      <c r="A16" s="56" t="s">
        <v>91</v>
      </c>
      <c r="B16" s="55">
        <v>532</v>
      </c>
      <c r="C16" s="55">
        <v>382</v>
      </c>
      <c r="D16" s="57" t="s">
        <v>92</v>
      </c>
      <c r="E16" s="55">
        <v>2</v>
      </c>
      <c r="F16" s="55">
        <v>104</v>
      </c>
      <c r="G16" s="55">
        <v>63</v>
      </c>
    </row>
    <row r="17" spans="1:7" ht="11.25" customHeight="1" x14ac:dyDescent="0.2">
      <c r="A17" s="134" t="s">
        <v>93</v>
      </c>
      <c r="B17" s="134"/>
      <c r="C17" s="134"/>
      <c r="D17" s="134"/>
      <c r="E17" s="134"/>
      <c r="F17" s="134"/>
      <c r="G17" s="134"/>
    </row>
    <row r="18" spans="1:7" ht="11.25" customHeight="1" x14ac:dyDescent="0.2">
      <c r="A18" s="56" t="s">
        <v>94</v>
      </c>
      <c r="B18" s="55">
        <v>17700</v>
      </c>
      <c r="C18" s="55">
        <v>71700</v>
      </c>
      <c r="D18" s="55">
        <v>2100</v>
      </c>
      <c r="E18" s="55">
        <v>8340</v>
      </c>
      <c r="F18" s="55">
        <v>6640</v>
      </c>
      <c r="G18" s="55">
        <v>26800</v>
      </c>
    </row>
    <row r="19" spans="1:7" ht="11.25" customHeight="1" x14ac:dyDescent="0.2">
      <c r="A19" s="56" t="s">
        <v>95</v>
      </c>
      <c r="B19" s="55">
        <v>11300</v>
      </c>
      <c r="C19" s="55">
        <v>21600</v>
      </c>
      <c r="D19" s="55">
        <v>959</v>
      </c>
      <c r="E19" s="55">
        <v>2000</v>
      </c>
      <c r="F19" s="55">
        <v>3120</v>
      </c>
      <c r="G19" s="55">
        <v>6500</v>
      </c>
    </row>
    <row r="20" spans="1:7" ht="11.25" customHeight="1" x14ac:dyDescent="0.2">
      <c r="A20" s="134" t="s">
        <v>96</v>
      </c>
      <c r="B20" s="134"/>
      <c r="C20" s="134"/>
      <c r="D20" s="134"/>
      <c r="E20" s="134"/>
      <c r="F20" s="134"/>
      <c r="G20" s="134"/>
    </row>
    <row r="21" spans="1:7" ht="11.25" customHeight="1" x14ac:dyDescent="0.2">
      <c r="A21" s="56" t="s">
        <v>97</v>
      </c>
      <c r="B21" s="55">
        <v>110</v>
      </c>
      <c r="C21" s="55">
        <v>514</v>
      </c>
      <c r="D21" s="55">
        <v>33</v>
      </c>
      <c r="E21" s="55">
        <v>52</v>
      </c>
      <c r="F21" s="55">
        <v>120</v>
      </c>
      <c r="G21" s="55">
        <v>238</v>
      </c>
    </row>
    <row r="22" spans="1:7" ht="11.25" customHeight="1" x14ac:dyDescent="0.2">
      <c r="A22" s="56" t="s">
        <v>98</v>
      </c>
      <c r="B22" s="55" t="s">
        <v>99</v>
      </c>
      <c r="C22" s="55" t="s">
        <v>100</v>
      </c>
      <c r="D22" s="55">
        <v>235</v>
      </c>
      <c r="E22" s="55">
        <v>1150</v>
      </c>
      <c r="F22" s="55">
        <v>404</v>
      </c>
      <c r="G22" s="55">
        <v>2030</v>
      </c>
    </row>
    <row r="23" spans="1:7" ht="11.25" customHeight="1" x14ac:dyDescent="0.2">
      <c r="A23" s="56" t="s">
        <v>101</v>
      </c>
      <c r="B23" s="55">
        <v>107000</v>
      </c>
      <c r="C23" s="55">
        <v>323000</v>
      </c>
      <c r="D23" s="55">
        <v>9100</v>
      </c>
      <c r="E23" s="55">
        <v>29900</v>
      </c>
      <c r="F23" s="55">
        <v>36800</v>
      </c>
      <c r="G23" s="55">
        <v>116000</v>
      </c>
    </row>
    <row r="24" spans="1:7" ht="11.25" customHeight="1" x14ac:dyDescent="0.2">
      <c r="A24" s="56" t="s">
        <v>102</v>
      </c>
      <c r="B24" s="55" t="s">
        <v>103</v>
      </c>
      <c r="C24" s="55" t="s">
        <v>104</v>
      </c>
      <c r="D24" s="55">
        <v>5790</v>
      </c>
      <c r="E24" s="55">
        <v>6270</v>
      </c>
      <c r="F24" s="55">
        <v>28800</v>
      </c>
      <c r="G24" s="55">
        <v>30900</v>
      </c>
    </row>
    <row r="25" spans="1:7" ht="11.25" customHeight="1" x14ac:dyDescent="0.2">
      <c r="A25" s="6" t="s">
        <v>105</v>
      </c>
      <c r="B25" s="7">
        <v>2220</v>
      </c>
      <c r="C25" s="7">
        <v>13000</v>
      </c>
      <c r="D25" s="7">
        <v>361</v>
      </c>
      <c r="E25" s="7">
        <v>386</v>
      </c>
      <c r="F25" s="7">
        <v>920</v>
      </c>
      <c r="G25" s="7">
        <v>3910</v>
      </c>
    </row>
    <row r="26" spans="1:7" ht="11.25" customHeight="1" x14ac:dyDescent="0.2">
      <c r="A26" s="132" t="s">
        <v>106</v>
      </c>
      <c r="B26" s="132"/>
      <c r="C26" s="132"/>
      <c r="D26" s="132"/>
      <c r="E26" s="132"/>
      <c r="F26" s="132"/>
      <c r="G26" s="132"/>
    </row>
    <row r="27" spans="1:7" ht="11.25" customHeight="1" x14ac:dyDescent="0.2">
      <c r="A27" s="126" t="s">
        <v>107</v>
      </c>
      <c r="B27" s="126"/>
      <c r="C27" s="126"/>
      <c r="D27" s="126"/>
      <c r="E27" s="126"/>
      <c r="F27" s="126"/>
      <c r="G27" s="126"/>
    </row>
    <row r="28" spans="1:7" ht="11.25" customHeight="1" x14ac:dyDescent="0.2">
      <c r="A28" s="126" t="s">
        <v>108</v>
      </c>
      <c r="B28" s="126"/>
      <c r="C28" s="126"/>
      <c r="D28" s="126"/>
      <c r="E28" s="126"/>
      <c r="F28" s="126"/>
      <c r="G28" s="126"/>
    </row>
  </sheetData>
  <mergeCells count="15">
    <mergeCell ref="A1:G1"/>
    <mergeCell ref="A2:G2"/>
    <mergeCell ref="A3:A5"/>
    <mergeCell ref="B3:C4"/>
    <mergeCell ref="D3:G3"/>
    <mergeCell ref="D4:E4"/>
    <mergeCell ref="F4:G4"/>
    <mergeCell ref="A26:G26"/>
    <mergeCell ref="A27:G27"/>
    <mergeCell ref="A28:G28"/>
    <mergeCell ref="A7:G7"/>
    <mergeCell ref="A10:G10"/>
    <mergeCell ref="A13:G13"/>
    <mergeCell ref="A17:G17"/>
    <mergeCell ref="A20:G20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T53"/>
  <sheetViews>
    <sheetView zoomScaleNormal="100" workbookViewId="0">
      <selection activeCell="A2" sqref="A2:G2"/>
    </sheetView>
  </sheetViews>
  <sheetFormatPr defaultColWidth="9.33203125" defaultRowHeight="11.25" customHeight="1" x14ac:dyDescent="0.2"/>
  <cols>
    <col min="1" max="1" width="29.5" style="1" customWidth="1"/>
    <col min="2" max="2" width="7.6640625" style="1" customWidth="1"/>
    <col min="3" max="3" width="9" style="1" customWidth="1"/>
    <col min="4" max="4" width="18.1640625" style="1" customWidth="1"/>
    <col min="5" max="5" width="7.6640625" style="1" customWidth="1"/>
    <col min="6" max="6" width="9" style="1" customWidth="1"/>
    <col min="7" max="7" width="18.1640625" style="1" customWidth="1"/>
    <col min="8" max="16367" width="9.33203125" style="2"/>
    <col min="16368" max="16372" width="16" style="36" customWidth="1"/>
    <col min="16373" max="16373" width="16" customWidth="1"/>
    <col min="16374" max="16384" width="16" style="36" customWidth="1"/>
  </cols>
  <sheetData>
    <row r="1" spans="1:7" ht="11.25" customHeight="1" x14ac:dyDescent="0.2">
      <c r="A1" s="124" t="s">
        <v>109</v>
      </c>
      <c r="B1" s="124"/>
      <c r="C1" s="124"/>
      <c r="D1" s="124"/>
      <c r="E1" s="124"/>
      <c r="F1" s="124"/>
      <c r="G1" s="124"/>
    </row>
    <row r="2" spans="1:7" ht="34.5" customHeight="1" x14ac:dyDescent="0.2">
      <c r="A2" s="138" t="s">
        <v>182</v>
      </c>
      <c r="B2" s="138"/>
      <c r="C2" s="138"/>
      <c r="D2" s="138"/>
      <c r="E2" s="138"/>
      <c r="F2" s="138"/>
      <c r="G2" s="138"/>
    </row>
    <row r="3" spans="1:7" ht="11.25" customHeight="1" x14ac:dyDescent="0.2">
      <c r="A3" s="139" t="s">
        <v>110</v>
      </c>
      <c r="B3" s="125" t="s">
        <v>111</v>
      </c>
      <c r="C3" s="125"/>
      <c r="D3" s="125"/>
      <c r="E3" s="125" t="s">
        <v>36</v>
      </c>
      <c r="F3" s="125"/>
      <c r="G3" s="125"/>
    </row>
    <row r="4" spans="1:7" ht="11.25" customHeight="1" x14ac:dyDescent="0.2">
      <c r="A4" s="139"/>
      <c r="B4" s="139" t="s">
        <v>20</v>
      </c>
      <c r="C4" s="125" t="s">
        <v>21</v>
      </c>
      <c r="D4" s="125"/>
      <c r="E4" s="139" t="s">
        <v>20</v>
      </c>
      <c r="F4" s="125" t="s">
        <v>21</v>
      </c>
      <c r="G4" s="125"/>
    </row>
    <row r="5" spans="1:7" ht="11.25" customHeight="1" x14ac:dyDescent="0.2">
      <c r="A5" s="139"/>
      <c r="B5" s="139"/>
      <c r="C5" s="3" t="s">
        <v>24</v>
      </c>
      <c r="D5" s="107" t="s">
        <v>77</v>
      </c>
      <c r="E5" s="139"/>
      <c r="F5" s="3" t="s">
        <v>24</v>
      </c>
      <c r="G5" s="107" t="s">
        <v>77</v>
      </c>
    </row>
    <row r="6" spans="1:7" ht="11.25" customHeight="1" x14ac:dyDescent="0.2">
      <c r="A6" s="125" t="s">
        <v>37</v>
      </c>
      <c r="B6" s="125"/>
      <c r="C6" s="125"/>
      <c r="D6" s="125"/>
      <c r="E6" s="125"/>
      <c r="F6" s="125"/>
      <c r="G6" s="125"/>
    </row>
    <row r="7" spans="1:7" ht="11.25" customHeight="1" x14ac:dyDescent="0.2">
      <c r="A7" s="6" t="s">
        <v>112</v>
      </c>
      <c r="B7" s="10">
        <v>3960</v>
      </c>
      <c r="C7" s="10">
        <v>254</v>
      </c>
      <c r="D7" s="10">
        <v>1280</v>
      </c>
      <c r="E7" s="10">
        <v>3960</v>
      </c>
      <c r="F7" s="10">
        <v>254</v>
      </c>
      <c r="G7" s="10">
        <v>1280</v>
      </c>
    </row>
    <row r="8" spans="1:7" ht="11.25" customHeight="1" x14ac:dyDescent="0.2">
      <c r="A8" s="6" t="s">
        <v>113</v>
      </c>
      <c r="B8" s="10">
        <v>416</v>
      </c>
      <c r="C8" s="10">
        <v>0</v>
      </c>
      <c r="D8" s="10">
        <v>49</v>
      </c>
      <c r="E8" s="10">
        <v>416</v>
      </c>
      <c r="F8" s="10">
        <v>0</v>
      </c>
      <c r="G8" s="10">
        <v>49</v>
      </c>
    </row>
    <row r="9" spans="1:7" ht="11.25" customHeight="1" x14ac:dyDescent="0.2">
      <c r="A9" s="6" t="s">
        <v>114</v>
      </c>
      <c r="B9" s="10">
        <v>0</v>
      </c>
      <c r="C9" s="10">
        <v>0</v>
      </c>
      <c r="D9" s="10">
        <v>5680</v>
      </c>
      <c r="E9" s="10">
        <v>0</v>
      </c>
      <c r="F9" s="10">
        <v>0</v>
      </c>
      <c r="G9" s="10">
        <v>5680</v>
      </c>
    </row>
    <row r="10" spans="1:7" ht="11.25" customHeight="1" x14ac:dyDescent="0.2">
      <c r="A10" s="6" t="s">
        <v>115</v>
      </c>
      <c r="B10" s="10">
        <v>590</v>
      </c>
      <c r="C10" s="10">
        <v>0</v>
      </c>
      <c r="D10" s="10">
        <v>0</v>
      </c>
      <c r="E10" s="10">
        <v>590</v>
      </c>
      <c r="F10" s="10">
        <v>0</v>
      </c>
      <c r="G10" s="10">
        <v>0</v>
      </c>
    </row>
    <row r="11" spans="1:7" ht="11.25" customHeight="1" x14ac:dyDescent="0.2">
      <c r="A11" s="6" t="s">
        <v>116</v>
      </c>
      <c r="B11" s="10">
        <v>12900</v>
      </c>
      <c r="C11" s="10">
        <v>0</v>
      </c>
      <c r="D11" s="10">
        <v>5480</v>
      </c>
      <c r="E11" s="10">
        <v>12900</v>
      </c>
      <c r="F11" s="10">
        <v>0</v>
      </c>
      <c r="G11" s="10">
        <v>5480</v>
      </c>
    </row>
    <row r="12" spans="1:7" ht="11.25" customHeight="1" x14ac:dyDescent="0.2">
      <c r="A12" s="6" t="s">
        <v>93</v>
      </c>
      <c r="B12" s="10">
        <v>84</v>
      </c>
      <c r="C12" s="10">
        <v>0</v>
      </c>
      <c r="D12" s="10">
        <v>0</v>
      </c>
      <c r="E12" s="10">
        <v>84</v>
      </c>
      <c r="F12" s="10">
        <v>0</v>
      </c>
      <c r="G12" s="10">
        <v>0</v>
      </c>
    </row>
    <row r="13" spans="1:7" ht="11.25" customHeight="1" x14ac:dyDescent="0.2">
      <c r="A13" s="21" t="s">
        <v>117</v>
      </c>
      <c r="B13" s="7">
        <v>18000</v>
      </c>
      <c r="C13" s="10">
        <v>254</v>
      </c>
      <c r="D13" s="7">
        <v>12500</v>
      </c>
      <c r="E13" s="7">
        <v>18000</v>
      </c>
      <c r="F13" s="10">
        <v>254</v>
      </c>
      <c r="G13" s="7">
        <v>12500</v>
      </c>
    </row>
    <row r="14" spans="1:7" ht="11.25" customHeight="1" x14ac:dyDescent="0.2">
      <c r="A14" s="137" t="s">
        <v>38</v>
      </c>
      <c r="B14" s="137"/>
      <c r="C14" s="137"/>
      <c r="D14" s="137"/>
      <c r="E14" s="137"/>
      <c r="F14" s="137"/>
      <c r="G14" s="137"/>
    </row>
    <row r="15" spans="1:7" ht="11.25" customHeight="1" x14ac:dyDescent="0.2">
      <c r="A15" s="6" t="s">
        <v>118</v>
      </c>
      <c r="B15" s="10">
        <v>8150</v>
      </c>
      <c r="C15" s="10">
        <v>49</v>
      </c>
      <c r="D15" s="10">
        <v>6320</v>
      </c>
      <c r="E15" s="10">
        <v>8150</v>
      </c>
      <c r="F15" s="10">
        <v>49</v>
      </c>
      <c r="G15" s="10">
        <v>6320</v>
      </c>
    </row>
    <row r="16" spans="1:7" ht="11.25" customHeight="1" x14ac:dyDescent="0.2">
      <c r="A16" s="6" t="s">
        <v>119</v>
      </c>
      <c r="B16" s="10">
        <v>6040</v>
      </c>
      <c r="C16" s="10">
        <v>191</v>
      </c>
      <c r="D16" s="10">
        <v>367</v>
      </c>
      <c r="E16" s="10">
        <v>6040</v>
      </c>
      <c r="F16" s="10">
        <v>191</v>
      </c>
      <c r="G16" s="10">
        <v>367</v>
      </c>
    </row>
    <row r="17" spans="1:7 16373:16374" ht="11.25" customHeight="1" x14ac:dyDescent="0.2">
      <c r="A17" s="6" t="s">
        <v>120</v>
      </c>
      <c r="B17" s="8">
        <v>26700</v>
      </c>
      <c r="C17" s="10">
        <v>0</v>
      </c>
      <c r="D17" s="8">
        <v>0</v>
      </c>
      <c r="E17" s="8">
        <v>26700</v>
      </c>
      <c r="F17" s="10">
        <v>0</v>
      </c>
      <c r="G17" s="8">
        <v>0</v>
      </c>
    </row>
    <row r="18" spans="1:7 16373:16374" ht="11.25" customHeight="1" x14ac:dyDescent="0.2">
      <c r="A18" s="6" t="s">
        <v>112</v>
      </c>
      <c r="B18" s="8">
        <v>369000</v>
      </c>
      <c r="C18" s="8">
        <v>29200</v>
      </c>
      <c r="D18" s="8">
        <v>123000</v>
      </c>
      <c r="E18" s="8">
        <v>369000</v>
      </c>
      <c r="F18" s="8">
        <v>29200</v>
      </c>
      <c r="G18" s="8">
        <v>123000</v>
      </c>
    </row>
    <row r="19" spans="1:7 16373:16374" ht="11.25" customHeight="1" x14ac:dyDescent="0.2">
      <c r="A19" s="6" t="s">
        <v>113</v>
      </c>
      <c r="B19" s="8" t="s">
        <v>121</v>
      </c>
      <c r="C19" s="8">
        <v>572</v>
      </c>
      <c r="D19" s="8">
        <v>897</v>
      </c>
      <c r="E19" s="8" t="s">
        <v>121</v>
      </c>
      <c r="F19" s="8">
        <v>572</v>
      </c>
      <c r="G19" s="8">
        <v>897</v>
      </c>
    </row>
    <row r="20" spans="1:7 16373:16374" ht="11.25" customHeight="1" x14ac:dyDescent="0.2">
      <c r="A20" s="11" t="s">
        <v>122</v>
      </c>
      <c r="B20" s="41" t="s">
        <v>123</v>
      </c>
      <c r="C20" s="10">
        <v>0</v>
      </c>
      <c r="D20" s="10">
        <v>0</v>
      </c>
      <c r="E20" s="41" t="s">
        <v>123</v>
      </c>
      <c r="F20" s="10">
        <v>0</v>
      </c>
      <c r="G20" s="10">
        <v>0</v>
      </c>
    </row>
    <row r="21" spans="1:7 16373:16374" s="2" customFormat="1" ht="11.25" customHeight="1" x14ac:dyDescent="0.2">
      <c r="A21" s="6" t="s">
        <v>114</v>
      </c>
      <c r="B21" s="10">
        <v>487</v>
      </c>
      <c r="C21" s="10">
        <v>0</v>
      </c>
      <c r="D21" s="10">
        <v>0</v>
      </c>
      <c r="E21" s="10">
        <v>487</v>
      </c>
      <c r="F21" s="10">
        <v>0</v>
      </c>
      <c r="G21" s="10">
        <v>0</v>
      </c>
      <c r="XES21"/>
      <c r="XET21" s="36"/>
    </row>
    <row r="22" spans="1:7 16373:16374" ht="11.25" customHeight="1" x14ac:dyDescent="0.2">
      <c r="A22" s="6" t="s">
        <v>124</v>
      </c>
      <c r="B22" s="10">
        <v>10</v>
      </c>
      <c r="C22" s="10">
        <v>0</v>
      </c>
      <c r="D22" s="10">
        <v>0</v>
      </c>
      <c r="E22" s="10">
        <v>10</v>
      </c>
      <c r="F22" s="10">
        <v>0</v>
      </c>
      <c r="G22" s="10">
        <v>0</v>
      </c>
    </row>
    <row r="23" spans="1:7 16373:16374" ht="11.25" customHeight="1" x14ac:dyDescent="0.2">
      <c r="A23" s="6" t="s">
        <v>125</v>
      </c>
      <c r="B23" s="8">
        <v>17</v>
      </c>
      <c r="C23" s="8">
        <v>150</v>
      </c>
      <c r="D23" s="8">
        <v>150</v>
      </c>
      <c r="E23" s="8">
        <v>17</v>
      </c>
      <c r="F23" s="8">
        <v>150</v>
      </c>
      <c r="G23" s="8">
        <v>150</v>
      </c>
    </row>
    <row r="24" spans="1:7 16373:16374" ht="11.25" customHeight="1" x14ac:dyDescent="0.2">
      <c r="A24" s="6" t="s">
        <v>126</v>
      </c>
      <c r="B24" s="8">
        <v>7</v>
      </c>
      <c r="C24" s="8">
        <v>0</v>
      </c>
      <c r="D24" s="8">
        <v>0</v>
      </c>
      <c r="E24" s="8">
        <v>7</v>
      </c>
      <c r="F24" s="8">
        <v>0</v>
      </c>
      <c r="G24" s="8">
        <v>0</v>
      </c>
    </row>
    <row r="25" spans="1:7 16373:16374" ht="11.25" customHeight="1" x14ac:dyDescent="0.2">
      <c r="A25" s="6" t="s">
        <v>127</v>
      </c>
      <c r="B25" s="8">
        <v>145</v>
      </c>
      <c r="C25" s="8">
        <v>1</v>
      </c>
      <c r="D25" s="8">
        <v>2</v>
      </c>
      <c r="E25" s="8">
        <v>145</v>
      </c>
      <c r="F25" s="8">
        <v>1</v>
      </c>
      <c r="G25" s="8">
        <v>2</v>
      </c>
    </row>
    <row r="26" spans="1:7 16373:16374" ht="11.25" customHeight="1" x14ac:dyDescent="0.2">
      <c r="A26" s="6" t="s">
        <v>128</v>
      </c>
      <c r="B26" s="10">
        <v>39</v>
      </c>
      <c r="C26" s="10">
        <v>0</v>
      </c>
      <c r="D26" s="10">
        <v>0</v>
      </c>
      <c r="E26" s="10">
        <v>39</v>
      </c>
      <c r="F26" s="10">
        <v>0</v>
      </c>
      <c r="G26" s="10">
        <v>0</v>
      </c>
    </row>
    <row r="27" spans="1:7 16373:16374" ht="11.25" customHeight="1" x14ac:dyDescent="0.2">
      <c r="A27" s="6" t="s">
        <v>129</v>
      </c>
      <c r="B27" s="8">
        <v>16500</v>
      </c>
      <c r="C27" s="8">
        <v>0</v>
      </c>
      <c r="D27" s="8">
        <v>3330</v>
      </c>
      <c r="E27" s="8">
        <v>16500</v>
      </c>
      <c r="F27" s="8">
        <v>0</v>
      </c>
      <c r="G27" s="8">
        <v>3330</v>
      </c>
    </row>
    <row r="28" spans="1:7 16373:16374" ht="11.25" customHeight="1" x14ac:dyDescent="0.2">
      <c r="A28" s="6" t="s">
        <v>115</v>
      </c>
      <c r="B28" s="8">
        <v>96700</v>
      </c>
      <c r="C28" s="8">
        <v>9850</v>
      </c>
      <c r="D28" s="8">
        <v>27900</v>
      </c>
      <c r="E28" s="8">
        <v>96700</v>
      </c>
      <c r="F28" s="8">
        <v>9850</v>
      </c>
      <c r="G28" s="8">
        <v>27900</v>
      </c>
    </row>
    <row r="29" spans="1:7 16373:16374" ht="11.25" customHeight="1" x14ac:dyDescent="0.2">
      <c r="A29" s="6" t="s">
        <v>130</v>
      </c>
      <c r="B29" s="10">
        <v>0</v>
      </c>
      <c r="C29" s="8">
        <v>298</v>
      </c>
      <c r="D29" s="8">
        <v>298</v>
      </c>
      <c r="E29" s="10">
        <v>0</v>
      </c>
      <c r="F29" s="8">
        <v>298</v>
      </c>
      <c r="G29" s="8">
        <v>298</v>
      </c>
    </row>
    <row r="30" spans="1:7 16373:16374" ht="11.25" customHeight="1" x14ac:dyDescent="0.2">
      <c r="A30" s="6" t="s">
        <v>116</v>
      </c>
      <c r="B30" s="8">
        <v>65400</v>
      </c>
      <c r="C30" s="8">
        <v>5530</v>
      </c>
      <c r="D30" s="8">
        <v>26900</v>
      </c>
      <c r="E30" s="8">
        <v>65400</v>
      </c>
      <c r="F30" s="8">
        <v>5530</v>
      </c>
      <c r="G30" s="8">
        <v>26900</v>
      </c>
    </row>
    <row r="31" spans="1:7 16373:16374" ht="11.25" customHeight="1" x14ac:dyDescent="0.2">
      <c r="A31" s="6" t="s">
        <v>131</v>
      </c>
      <c r="B31" s="10">
        <v>193</v>
      </c>
      <c r="C31" s="10">
        <v>0</v>
      </c>
      <c r="D31" s="10">
        <v>244</v>
      </c>
      <c r="E31" s="10">
        <v>193</v>
      </c>
      <c r="F31" s="10">
        <v>0</v>
      </c>
      <c r="G31" s="10">
        <v>244</v>
      </c>
    </row>
    <row r="32" spans="1:7 16373:16374" ht="11.25" customHeight="1" x14ac:dyDescent="0.2">
      <c r="A32" s="6" t="s">
        <v>132</v>
      </c>
      <c r="B32" s="10">
        <v>0</v>
      </c>
      <c r="C32" s="10">
        <v>36</v>
      </c>
      <c r="D32" s="10">
        <v>36</v>
      </c>
      <c r="E32" s="10">
        <v>0</v>
      </c>
      <c r="F32" s="10">
        <v>36</v>
      </c>
      <c r="G32" s="10">
        <v>36</v>
      </c>
    </row>
    <row r="33" spans="1:7" ht="11.25" customHeight="1" x14ac:dyDescent="0.2">
      <c r="A33" s="6" t="s">
        <v>133</v>
      </c>
      <c r="B33" s="10">
        <v>248</v>
      </c>
      <c r="C33" s="10">
        <v>0</v>
      </c>
      <c r="D33" s="10">
        <v>0</v>
      </c>
      <c r="E33" s="10">
        <v>248</v>
      </c>
      <c r="F33" s="10">
        <v>0</v>
      </c>
      <c r="G33" s="10">
        <v>0</v>
      </c>
    </row>
    <row r="34" spans="1:7" ht="11.25" customHeight="1" x14ac:dyDescent="0.2">
      <c r="A34" s="6" t="s">
        <v>134</v>
      </c>
      <c r="B34" s="41" t="s">
        <v>123</v>
      </c>
      <c r="C34" s="41">
        <v>0</v>
      </c>
      <c r="D34" s="10">
        <v>0</v>
      </c>
      <c r="E34" s="41" t="s">
        <v>123</v>
      </c>
      <c r="F34" s="41">
        <v>0</v>
      </c>
      <c r="G34" s="10">
        <v>0</v>
      </c>
    </row>
    <row r="35" spans="1:7" ht="11.25" customHeight="1" x14ac:dyDescent="0.2">
      <c r="A35" s="6" t="s">
        <v>135</v>
      </c>
      <c r="B35" s="10">
        <v>5</v>
      </c>
      <c r="C35" s="10">
        <v>7</v>
      </c>
      <c r="D35" s="10">
        <v>7</v>
      </c>
      <c r="E35" s="10">
        <v>5</v>
      </c>
      <c r="F35" s="10">
        <v>7</v>
      </c>
      <c r="G35" s="10">
        <v>7</v>
      </c>
    </row>
    <row r="36" spans="1:7" ht="11.25" customHeight="1" x14ac:dyDescent="0.2">
      <c r="A36" s="6" t="s">
        <v>136</v>
      </c>
      <c r="B36" s="41" t="s">
        <v>123</v>
      </c>
      <c r="C36" s="41">
        <v>0</v>
      </c>
      <c r="D36" s="10">
        <v>0</v>
      </c>
      <c r="E36" s="41" t="s">
        <v>123</v>
      </c>
      <c r="F36" s="41">
        <v>0</v>
      </c>
      <c r="G36" s="10">
        <v>0</v>
      </c>
    </row>
    <row r="37" spans="1:7" ht="11.25" customHeight="1" x14ac:dyDescent="0.2">
      <c r="A37" s="21" t="s">
        <v>117</v>
      </c>
      <c r="B37" s="7">
        <v>590000</v>
      </c>
      <c r="C37" s="7">
        <v>45900</v>
      </c>
      <c r="D37" s="7">
        <v>190000</v>
      </c>
      <c r="E37" s="7">
        <v>590000</v>
      </c>
      <c r="F37" s="7">
        <v>45900</v>
      </c>
      <c r="G37" s="7">
        <v>190000</v>
      </c>
    </row>
    <row r="38" spans="1:7" ht="11.25" customHeight="1" x14ac:dyDescent="0.2">
      <c r="A38" s="125" t="s">
        <v>137</v>
      </c>
      <c r="B38" s="125"/>
      <c r="C38" s="125"/>
      <c r="D38" s="125"/>
      <c r="E38" s="125"/>
      <c r="F38" s="125"/>
      <c r="G38" s="125"/>
    </row>
    <row r="39" spans="1:7" ht="11.25" customHeight="1" x14ac:dyDescent="0.2">
      <c r="A39" s="6" t="s">
        <v>112</v>
      </c>
      <c r="B39" s="8">
        <v>31000</v>
      </c>
      <c r="C39" s="8">
        <v>2350</v>
      </c>
      <c r="D39" s="8">
        <v>10900</v>
      </c>
      <c r="E39" s="8">
        <v>31000</v>
      </c>
      <c r="F39" s="8">
        <v>2350</v>
      </c>
      <c r="G39" s="8">
        <v>10900</v>
      </c>
    </row>
    <row r="40" spans="1:7" ht="11.25" customHeight="1" x14ac:dyDescent="0.2">
      <c r="A40" s="6" t="s">
        <v>124</v>
      </c>
      <c r="B40" s="8">
        <v>2240</v>
      </c>
      <c r="C40" s="8">
        <v>364</v>
      </c>
      <c r="D40" s="8">
        <v>1040</v>
      </c>
      <c r="E40" s="8">
        <v>2240</v>
      </c>
      <c r="F40" s="8">
        <v>364</v>
      </c>
      <c r="G40" s="8">
        <v>1040</v>
      </c>
    </row>
    <row r="41" spans="1:7" ht="11.25" customHeight="1" x14ac:dyDescent="0.2">
      <c r="A41" s="6" t="s">
        <v>138</v>
      </c>
      <c r="B41" s="8">
        <v>1240</v>
      </c>
      <c r="C41" s="8">
        <v>333</v>
      </c>
      <c r="D41" s="8">
        <v>761</v>
      </c>
      <c r="E41" s="8">
        <v>1240</v>
      </c>
      <c r="F41" s="8">
        <v>333</v>
      </c>
      <c r="G41" s="8">
        <v>761</v>
      </c>
    </row>
    <row r="42" spans="1:7" ht="11.25" customHeight="1" x14ac:dyDescent="0.2">
      <c r="A42" s="6" t="s">
        <v>125</v>
      </c>
      <c r="B42" s="8">
        <v>1520</v>
      </c>
      <c r="C42" s="8">
        <v>257</v>
      </c>
      <c r="D42" s="8">
        <v>572</v>
      </c>
      <c r="E42" s="8">
        <v>1520</v>
      </c>
      <c r="F42" s="8">
        <v>257</v>
      </c>
      <c r="G42" s="8">
        <v>572</v>
      </c>
    </row>
    <row r="43" spans="1:7" ht="11.25" customHeight="1" x14ac:dyDescent="0.2">
      <c r="A43" s="6" t="s">
        <v>127</v>
      </c>
      <c r="B43" s="8">
        <v>494</v>
      </c>
      <c r="C43" s="8">
        <v>97</v>
      </c>
      <c r="D43" s="8">
        <v>255</v>
      </c>
      <c r="E43" s="8">
        <v>494</v>
      </c>
      <c r="F43" s="8">
        <v>80</v>
      </c>
      <c r="G43" s="8">
        <v>222</v>
      </c>
    </row>
    <row r="44" spans="1:7" ht="11.25" customHeight="1" x14ac:dyDescent="0.2">
      <c r="A44" s="6" t="s">
        <v>129</v>
      </c>
      <c r="B44" s="8">
        <v>837</v>
      </c>
      <c r="C44" s="8">
        <v>59</v>
      </c>
      <c r="D44" s="8">
        <v>137</v>
      </c>
      <c r="E44" s="8">
        <v>837</v>
      </c>
      <c r="F44" s="8">
        <v>59</v>
      </c>
      <c r="G44" s="8">
        <v>137</v>
      </c>
    </row>
    <row r="45" spans="1:7" ht="11.25" customHeight="1" x14ac:dyDescent="0.2">
      <c r="A45" s="6" t="s">
        <v>139</v>
      </c>
      <c r="B45" s="8">
        <v>1310</v>
      </c>
      <c r="C45" s="8">
        <v>6</v>
      </c>
      <c r="D45" s="8">
        <v>134</v>
      </c>
      <c r="E45" s="8">
        <v>1310</v>
      </c>
      <c r="F45" s="8">
        <v>6</v>
      </c>
      <c r="G45" s="8">
        <v>134</v>
      </c>
    </row>
    <row r="46" spans="1:7" ht="11.25" customHeight="1" x14ac:dyDescent="0.2">
      <c r="A46" s="6" t="s">
        <v>140</v>
      </c>
      <c r="B46" s="8">
        <v>54400</v>
      </c>
      <c r="C46" s="8">
        <v>4060</v>
      </c>
      <c r="D46" s="8">
        <v>17700</v>
      </c>
      <c r="E46" s="8">
        <v>54400</v>
      </c>
      <c r="F46" s="8">
        <v>4060</v>
      </c>
      <c r="G46" s="8">
        <v>17700</v>
      </c>
    </row>
    <row r="47" spans="1:7" ht="10.5" customHeight="1" x14ac:dyDescent="0.2">
      <c r="A47" s="6" t="s">
        <v>130</v>
      </c>
      <c r="B47" s="8">
        <v>6940</v>
      </c>
      <c r="C47" s="8">
        <v>971</v>
      </c>
      <c r="D47" s="8">
        <v>2960</v>
      </c>
      <c r="E47" s="8">
        <v>6940</v>
      </c>
      <c r="F47" s="8">
        <v>971</v>
      </c>
      <c r="G47" s="8">
        <v>2960</v>
      </c>
    </row>
    <row r="48" spans="1:7" ht="10.5" customHeight="1" x14ac:dyDescent="0.2">
      <c r="A48" s="6" t="s">
        <v>116</v>
      </c>
      <c r="B48" s="8">
        <v>6010</v>
      </c>
      <c r="C48" s="8">
        <v>426</v>
      </c>
      <c r="D48" s="8">
        <v>1960</v>
      </c>
      <c r="E48" s="8">
        <v>6010</v>
      </c>
      <c r="F48" s="8">
        <v>426</v>
      </c>
      <c r="G48" s="8">
        <v>1960</v>
      </c>
    </row>
    <row r="49" spans="1:7 16368:16372" ht="11.25" customHeight="1" x14ac:dyDescent="0.2">
      <c r="A49" s="6" t="s">
        <v>93</v>
      </c>
      <c r="B49" s="8">
        <v>1050</v>
      </c>
      <c r="C49" s="8">
        <v>198</v>
      </c>
      <c r="D49" s="8">
        <v>430</v>
      </c>
      <c r="E49" s="8">
        <v>1050</v>
      </c>
      <c r="F49" s="8">
        <v>198</v>
      </c>
      <c r="G49" s="8">
        <v>430</v>
      </c>
    </row>
    <row r="50" spans="1:7 16368:16372" ht="11.25" customHeight="1" x14ac:dyDescent="0.2">
      <c r="A50" s="23" t="s">
        <v>117</v>
      </c>
      <c r="B50" s="13">
        <v>107000</v>
      </c>
      <c r="C50" s="13">
        <v>9120</v>
      </c>
      <c r="D50" s="13">
        <v>36800</v>
      </c>
      <c r="E50" s="13">
        <v>107000</v>
      </c>
      <c r="F50" s="13">
        <v>9100</v>
      </c>
      <c r="G50" s="13">
        <v>36800</v>
      </c>
    </row>
    <row r="51" spans="1:7 16368:16372" ht="11.25" customHeight="1" x14ac:dyDescent="0.2">
      <c r="A51" s="126" t="s">
        <v>141</v>
      </c>
      <c r="B51" s="126"/>
      <c r="C51" s="126"/>
      <c r="D51" s="126"/>
      <c r="E51" s="126"/>
      <c r="F51" s="126"/>
      <c r="G51" s="126"/>
    </row>
    <row r="52" spans="1:7 16368:16372" ht="10.5" customHeight="1" x14ac:dyDescent="0.2">
      <c r="A52" s="126" t="s">
        <v>142</v>
      </c>
      <c r="B52" s="126"/>
      <c r="C52" s="126"/>
      <c r="D52" s="126"/>
      <c r="E52" s="126"/>
      <c r="F52" s="126"/>
      <c r="G52" s="126"/>
    </row>
    <row r="53" spans="1:7 16368:16372" ht="11.25" customHeight="1" x14ac:dyDescent="0.2">
      <c r="XEN53" s="2"/>
      <c r="XEO53" s="2"/>
      <c r="XEP53" s="2"/>
      <c r="XEQ53" s="2"/>
      <c r="XER53" s="2"/>
    </row>
  </sheetData>
  <mergeCells count="14">
    <mergeCell ref="A1:G1"/>
    <mergeCell ref="A2:G2"/>
    <mergeCell ref="A3:A5"/>
    <mergeCell ref="B3:D3"/>
    <mergeCell ref="E3:G3"/>
    <mergeCell ref="B4:B5"/>
    <mergeCell ref="C4:D4"/>
    <mergeCell ref="E4:E5"/>
    <mergeCell ref="F4:G4"/>
    <mergeCell ref="A6:G6"/>
    <mergeCell ref="A14:G14"/>
    <mergeCell ref="A38:G38"/>
    <mergeCell ref="A51:G51"/>
    <mergeCell ref="A52:G52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EO1048576"/>
  <sheetViews>
    <sheetView topLeftCell="A2" zoomScaleNormal="100" workbookViewId="0">
      <selection activeCell="A2" sqref="A2:G2"/>
    </sheetView>
  </sheetViews>
  <sheetFormatPr defaultColWidth="9.33203125" defaultRowHeight="11.25" customHeight="1" x14ac:dyDescent="0.2"/>
  <cols>
    <col min="1" max="1" width="33.1640625" style="19" customWidth="1"/>
    <col min="2" max="2" width="12.33203125" style="19" customWidth="1"/>
    <col min="3" max="3" width="11.33203125" style="19" customWidth="1"/>
    <col min="4" max="4" width="12.33203125" style="19" customWidth="1"/>
    <col min="5" max="5" width="11.33203125" style="19" customWidth="1"/>
    <col min="6" max="6" width="12.33203125" style="19" customWidth="1"/>
    <col min="7" max="7" width="11.33203125" style="19" customWidth="1"/>
    <col min="16370" max="16384" width="16" style="36" customWidth="1"/>
  </cols>
  <sheetData>
    <row r="1" spans="1:13" ht="11.25" customHeight="1" x14ac:dyDescent="0.2">
      <c r="A1" s="140" t="s">
        <v>143</v>
      </c>
      <c r="B1" s="140"/>
      <c r="C1" s="140"/>
      <c r="D1" s="140"/>
      <c r="E1" s="140"/>
      <c r="F1" s="140"/>
      <c r="G1" s="140"/>
      <c r="H1" s="117"/>
      <c r="I1" s="117"/>
      <c r="J1" s="117"/>
      <c r="K1" s="117"/>
      <c r="L1" s="117"/>
      <c r="M1" s="117"/>
    </row>
    <row r="2" spans="1:13" ht="22.5" customHeight="1" x14ac:dyDescent="0.2">
      <c r="A2" s="138" t="s">
        <v>181</v>
      </c>
      <c r="B2" s="138"/>
      <c r="C2" s="138"/>
      <c r="D2" s="138"/>
      <c r="E2" s="138"/>
      <c r="F2" s="138"/>
      <c r="G2" s="138"/>
    </row>
    <row r="3" spans="1:13" ht="11.25" customHeight="1" x14ac:dyDescent="0.2">
      <c r="A3" s="133" t="s">
        <v>76</v>
      </c>
      <c r="B3" s="133" t="s">
        <v>20</v>
      </c>
      <c r="C3" s="133"/>
      <c r="D3" s="133" t="s">
        <v>21</v>
      </c>
      <c r="E3" s="133"/>
      <c r="F3" s="133"/>
      <c r="G3" s="133"/>
    </row>
    <row r="4" spans="1:13" ht="11.25" customHeight="1" x14ac:dyDescent="0.2">
      <c r="A4" s="133"/>
      <c r="B4" s="133"/>
      <c r="C4" s="133"/>
      <c r="D4" s="133" t="s">
        <v>24</v>
      </c>
      <c r="E4" s="133"/>
      <c r="F4" s="125" t="s">
        <v>77</v>
      </c>
      <c r="G4" s="125"/>
    </row>
    <row r="5" spans="1:13" ht="22.5" customHeight="1" x14ac:dyDescent="0.2">
      <c r="A5" s="133"/>
      <c r="B5" s="42" t="s">
        <v>73</v>
      </c>
      <c r="C5" s="42" t="s">
        <v>78</v>
      </c>
      <c r="D5" s="42" t="s">
        <v>73</v>
      </c>
      <c r="E5" s="43" t="s">
        <v>78</v>
      </c>
      <c r="F5" s="42" t="s">
        <v>73</v>
      </c>
      <c r="G5" s="43" t="s">
        <v>78</v>
      </c>
    </row>
    <row r="6" spans="1:13" ht="11.25" customHeight="1" x14ac:dyDescent="0.2">
      <c r="A6" s="44" t="s">
        <v>79</v>
      </c>
      <c r="B6" s="58">
        <v>660000</v>
      </c>
      <c r="C6" s="58">
        <v>1310000</v>
      </c>
      <c r="D6" s="39">
        <v>10400</v>
      </c>
      <c r="E6" s="39">
        <v>20300</v>
      </c>
      <c r="F6" s="39">
        <v>48800</v>
      </c>
      <c r="G6" s="39">
        <v>89700</v>
      </c>
    </row>
    <row r="7" spans="1:13" ht="11.25" customHeight="1" x14ac:dyDescent="0.2">
      <c r="A7" s="125" t="s">
        <v>81</v>
      </c>
      <c r="B7" s="125"/>
      <c r="C7" s="125"/>
      <c r="D7" s="125"/>
      <c r="E7" s="125"/>
      <c r="F7" s="125"/>
      <c r="G7" s="125"/>
    </row>
    <row r="8" spans="1:13" ht="11.25" customHeight="1" x14ac:dyDescent="0.2">
      <c r="A8" s="59" t="s">
        <v>38</v>
      </c>
      <c r="B8" s="60" t="s">
        <v>40</v>
      </c>
      <c r="C8" s="60" t="s">
        <v>144</v>
      </c>
      <c r="D8" s="60">
        <v>267</v>
      </c>
      <c r="E8" s="60">
        <v>975</v>
      </c>
      <c r="F8" s="60">
        <v>702</v>
      </c>
      <c r="G8" s="60">
        <v>2770</v>
      </c>
    </row>
    <row r="9" spans="1:13" ht="11.25" customHeight="1" x14ac:dyDescent="0.2">
      <c r="A9" s="59" t="s">
        <v>82</v>
      </c>
      <c r="B9" s="60" t="s">
        <v>145</v>
      </c>
      <c r="C9" s="60">
        <v>111000</v>
      </c>
      <c r="D9" s="60">
        <v>2280</v>
      </c>
      <c r="E9" s="60">
        <v>7760</v>
      </c>
      <c r="F9" s="60">
        <v>11200</v>
      </c>
      <c r="G9" s="60">
        <v>36600</v>
      </c>
    </row>
    <row r="10" spans="1:13" ht="11.25" customHeight="1" x14ac:dyDescent="0.2">
      <c r="A10" s="134" t="s">
        <v>83</v>
      </c>
      <c r="B10" s="134"/>
      <c r="C10" s="134"/>
      <c r="D10" s="134"/>
      <c r="E10" s="134"/>
      <c r="F10" s="134"/>
      <c r="G10" s="134"/>
    </row>
    <row r="11" spans="1:13" ht="11.25" customHeight="1" x14ac:dyDescent="0.2">
      <c r="A11" s="59" t="s">
        <v>84</v>
      </c>
      <c r="B11" s="60">
        <v>1760</v>
      </c>
      <c r="C11" s="60">
        <v>10600</v>
      </c>
      <c r="D11" s="60">
        <v>265</v>
      </c>
      <c r="E11" s="60">
        <v>1570</v>
      </c>
      <c r="F11" s="60">
        <v>692</v>
      </c>
      <c r="G11" s="60">
        <v>3630</v>
      </c>
    </row>
    <row r="12" spans="1:13" ht="11.25" customHeight="1" x14ac:dyDescent="0.2">
      <c r="A12" s="59" t="s">
        <v>86</v>
      </c>
      <c r="B12" s="60">
        <v>6420</v>
      </c>
      <c r="C12" s="60">
        <v>27600</v>
      </c>
      <c r="D12" s="60">
        <v>519</v>
      </c>
      <c r="E12" s="60">
        <v>2430</v>
      </c>
      <c r="F12" s="60">
        <v>1910</v>
      </c>
      <c r="G12" s="60">
        <v>8840</v>
      </c>
    </row>
    <row r="13" spans="1:13" ht="11.25" customHeight="1" x14ac:dyDescent="0.2">
      <c r="A13" s="134" t="s">
        <v>88</v>
      </c>
      <c r="B13" s="134"/>
      <c r="C13" s="134"/>
      <c r="D13" s="134"/>
      <c r="E13" s="134"/>
      <c r="F13" s="134"/>
      <c r="G13" s="134"/>
    </row>
    <row r="14" spans="1:13" ht="11.25" customHeight="1" x14ac:dyDescent="0.2">
      <c r="A14" s="59" t="s">
        <v>89</v>
      </c>
      <c r="B14" s="60">
        <v>17000</v>
      </c>
      <c r="C14" s="60">
        <v>35800</v>
      </c>
      <c r="D14" s="60">
        <v>1940</v>
      </c>
      <c r="E14" s="60">
        <v>4580</v>
      </c>
      <c r="F14" s="60">
        <v>7460</v>
      </c>
      <c r="G14" s="60">
        <v>17200</v>
      </c>
    </row>
    <row r="15" spans="1:13" ht="11.25" customHeight="1" x14ac:dyDescent="0.2">
      <c r="A15" s="59" t="s">
        <v>91</v>
      </c>
      <c r="B15" s="60" t="s">
        <v>146</v>
      </c>
      <c r="C15" s="60">
        <v>60500</v>
      </c>
      <c r="D15" s="60">
        <v>1020</v>
      </c>
      <c r="E15" s="60">
        <v>1840</v>
      </c>
      <c r="F15" s="60">
        <v>6200</v>
      </c>
      <c r="G15" s="60">
        <v>11700</v>
      </c>
    </row>
    <row r="16" spans="1:13" ht="11.25" customHeight="1" x14ac:dyDescent="0.2">
      <c r="A16" s="134" t="s">
        <v>93</v>
      </c>
      <c r="B16" s="134"/>
      <c r="C16" s="134"/>
      <c r="D16" s="134"/>
      <c r="E16" s="134"/>
      <c r="F16" s="134"/>
      <c r="G16" s="134"/>
    </row>
    <row r="17" spans="1:7" ht="11.25" customHeight="1" x14ac:dyDescent="0.2">
      <c r="A17" s="59" t="s">
        <v>94</v>
      </c>
      <c r="B17" s="60" t="s">
        <v>147</v>
      </c>
      <c r="C17" s="60">
        <v>29900</v>
      </c>
      <c r="D17" s="60">
        <v>577</v>
      </c>
      <c r="E17" s="60">
        <v>2640</v>
      </c>
      <c r="F17" s="60">
        <v>2430</v>
      </c>
      <c r="G17" s="60">
        <v>10200</v>
      </c>
    </row>
    <row r="18" spans="1:7" ht="11.25" customHeight="1" x14ac:dyDescent="0.2">
      <c r="A18" s="59" t="s">
        <v>95</v>
      </c>
      <c r="B18" s="60" t="s">
        <v>148</v>
      </c>
      <c r="C18" s="60">
        <v>47400</v>
      </c>
      <c r="D18" s="60">
        <v>2170</v>
      </c>
      <c r="E18" s="60">
        <v>3490</v>
      </c>
      <c r="F18" s="60">
        <v>8040</v>
      </c>
      <c r="G18" s="60">
        <v>12800</v>
      </c>
    </row>
    <row r="19" spans="1:7" ht="11.25" customHeight="1" x14ac:dyDescent="0.2">
      <c r="A19" s="134" t="s">
        <v>96</v>
      </c>
      <c r="B19" s="134"/>
      <c r="C19" s="134"/>
      <c r="D19" s="134"/>
      <c r="E19" s="134"/>
      <c r="F19" s="134"/>
      <c r="G19" s="134"/>
    </row>
    <row r="20" spans="1:7" ht="11.25" customHeight="1" x14ac:dyDescent="0.2">
      <c r="A20" s="59" t="s">
        <v>97</v>
      </c>
      <c r="B20" s="60">
        <v>231</v>
      </c>
      <c r="C20" s="60">
        <v>1900</v>
      </c>
      <c r="D20" s="60">
        <v>22</v>
      </c>
      <c r="E20" s="60">
        <v>211</v>
      </c>
      <c r="F20" s="60">
        <v>125</v>
      </c>
      <c r="G20" s="60">
        <v>1010</v>
      </c>
    </row>
    <row r="21" spans="1:7" ht="11.25" customHeight="1" x14ac:dyDescent="0.2">
      <c r="A21" s="59" t="s">
        <v>98</v>
      </c>
      <c r="B21" s="60">
        <v>1110</v>
      </c>
      <c r="C21" s="60">
        <v>1260</v>
      </c>
      <c r="D21" s="60">
        <v>100</v>
      </c>
      <c r="E21" s="60">
        <v>108</v>
      </c>
      <c r="F21" s="60">
        <v>364</v>
      </c>
      <c r="G21" s="60">
        <v>395</v>
      </c>
    </row>
    <row r="22" spans="1:7" ht="11.25" customHeight="1" x14ac:dyDescent="0.2">
      <c r="A22" s="59" t="s">
        <v>101</v>
      </c>
      <c r="B22" s="60" t="s">
        <v>149</v>
      </c>
      <c r="C22" s="60" t="s">
        <v>150</v>
      </c>
      <c r="D22" s="60">
        <v>6290</v>
      </c>
      <c r="E22" s="60">
        <v>10300</v>
      </c>
      <c r="F22" s="60">
        <v>27500</v>
      </c>
      <c r="G22" s="60">
        <v>45400</v>
      </c>
    </row>
    <row r="23" spans="1:7" ht="11.25" customHeight="1" x14ac:dyDescent="0.2">
      <c r="A23" s="59" t="s">
        <v>102</v>
      </c>
      <c r="B23" s="60">
        <v>300</v>
      </c>
      <c r="C23" s="60">
        <v>284</v>
      </c>
      <c r="D23" s="60">
        <v>18</v>
      </c>
      <c r="E23" s="60">
        <v>37</v>
      </c>
      <c r="F23" s="60">
        <v>179</v>
      </c>
      <c r="G23" s="60">
        <v>169</v>
      </c>
    </row>
    <row r="24" spans="1:7" ht="11.25" customHeight="1" x14ac:dyDescent="0.2">
      <c r="A24" s="59" t="s">
        <v>105</v>
      </c>
      <c r="B24" s="60" t="s">
        <v>151</v>
      </c>
      <c r="C24" s="60" t="s">
        <v>152</v>
      </c>
      <c r="D24" s="60">
        <v>307</v>
      </c>
      <c r="E24" s="60">
        <v>1120</v>
      </c>
      <c r="F24" s="60">
        <v>417</v>
      </c>
      <c r="G24" s="60">
        <v>3350</v>
      </c>
    </row>
    <row r="25" spans="1:7" ht="11.25" customHeight="1" x14ac:dyDescent="0.2">
      <c r="A25" s="128" t="s">
        <v>141</v>
      </c>
      <c r="B25" s="128"/>
      <c r="C25" s="128"/>
      <c r="D25" s="128"/>
      <c r="E25" s="128"/>
      <c r="F25" s="128"/>
      <c r="G25" s="128"/>
    </row>
    <row r="26" spans="1:7" ht="11.25" customHeight="1" x14ac:dyDescent="0.2">
      <c r="A26" s="126" t="s">
        <v>107</v>
      </c>
      <c r="B26" s="126"/>
      <c r="C26" s="126"/>
      <c r="D26" s="126"/>
      <c r="E26" s="126"/>
      <c r="F26" s="126"/>
      <c r="G26" s="126"/>
    </row>
    <row r="29" spans="1:7" ht="11.25" customHeight="1" x14ac:dyDescent="0.2">
      <c r="A29" s="26"/>
    </row>
    <row r="30" spans="1:7" ht="11.25" customHeight="1" x14ac:dyDescent="0.2">
      <c r="D30" s="45"/>
      <c r="F30" s="45"/>
    </row>
    <row r="1048575" ht="12.75" customHeight="1" x14ac:dyDescent="0.2"/>
    <row r="1048576" ht="12.75" customHeight="1" x14ac:dyDescent="0.2"/>
  </sheetData>
  <mergeCells count="14">
    <mergeCell ref="A1:G1"/>
    <mergeCell ref="A2:G2"/>
    <mergeCell ref="A3:A5"/>
    <mergeCell ref="B3:C4"/>
    <mergeCell ref="D3:G3"/>
    <mergeCell ref="D4:E4"/>
    <mergeCell ref="F4:G4"/>
    <mergeCell ref="A25:G25"/>
    <mergeCell ref="A26:G26"/>
    <mergeCell ref="A7:G7"/>
    <mergeCell ref="A10:G10"/>
    <mergeCell ref="A13:G13"/>
    <mergeCell ref="A16:G16"/>
    <mergeCell ref="A19:G19"/>
  </mergeCells>
  <printOptions horizontalCentered="1"/>
  <pageMargins left="0.5" right="0.5" top="0.5" bottom="0.75" header="0.511811023622047" footer="0.511811023622047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48C3-C1A8-48F7-96C7-2B04E17688D5}">
  <dimension ref="A1:XEG37"/>
  <sheetViews>
    <sheetView zoomScaleNormal="100" workbookViewId="0">
      <selection sqref="A1:D1"/>
    </sheetView>
  </sheetViews>
  <sheetFormatPr defaultColWidth="9.33203125" defaultRowHeight="11.25" customHeight="1" x14ac:dyDescent="0.2"/>
  <cols>
    <col min="1" max="1" width="29.5" style="77" customWidth="1"/>
    <col min="2" max="2" width="11" style="77" customWidth="1"/>
    <col min="3" max="3" width="9" style="77" customWidth="1"/>
    <col min="4" max="4" width="18.1640625" style="77" customWidth="1"/>
    <col min="5" max="16360" width="9.33203125" style="70"/>
    <col min="16361" max="16384" width="16" customWidth="1"/>
  </cols>
  <sheetData>
    <row r="1" spans="1:4 16361:16361" ht="11.25" customHeight="1" x14ac:dyDescent="0.2">
      <c r="A1" s="143" t="s">
        <v>153</v>
      </c>
      <c r="B1" s="143"/>
      <c r="C1" s="143"/>
      <c r="D1" s="143"/>
    </row>
    <row r="2" spans="1:4 16361:16361" ht="51" customHeight="1" x14ac:dyDescent="0.2">
      <c r="A2" s="144" t="s">
        <v>180</v>
      </c>
      <c r="B2" s="144"/>
      <c r="C2" s="144"/>
      <c r="D2" s="144"/>
    </row>
    <row r="3" spans="1:4 16361:16361" ht="11.25" customHeight="1" x14ac:dyDescent="0.2">
      <c r="A3" s="145" t="s">
        <v>110</v>
      </c>
      <c r="B3" s="145" t="s">
        <v>20</v>
      </c>
      <c r="C3" s="141" t="s">
        <v>21</v>
      </c>
      <c r="D3" s="141"/>
    </row>
    <row r="4" spans="1:4 16361:16361" ht="11.25" customHeight="1" x14ac:dyDescent="0.2">
      <c r="A4" s="145"/>
      <c r="B4" s="145"/>
      <c r="C4" s="69" t="s">
        <v>24</v>
      </c>
      <c r="D4" s="110" t="s">
        <v>77</v>
      </c>
    </row>
    <row r="5" spans="1:4 16361:16361" ht="11.25" customHeight="1" x14ac:dyDescent="0.2">
      <c r="A5" s="141" t="s">
        <v>37</v>
      </c>
      <c r="B5" s="141"/>
      <c r="C5" s="141"/>
      <c r="D5" s="141"/>
    </row>
    <row r="6" spans="1:4 16361:16361" ht="11.25" customHeight="1" x14ac:dyDescent="0.2">
      <c r="A6" s="71" t="s">
        <v>118</v>
      </c>
      <c r="B6" s="72">
        <v>63500</v>
      </c>
      <c r="C6" s="72">
        <v>0</v>
      </c>
      <c r="D6" s="72">
        <v>0</v>
      </c>
    </row>
    <row r="7" spans="1:4 16361:16361" ht="11.25" customHeight="1" x14ac:dyDescent="0.2">
      <c r="A7" s="71" t="s">
        <v>119</v>
      </c>
      <c r="B7" s="72">
        <v>31600</v>
      </c>
      <c r="C7" s="72">
        <v>0</v>
      </c>
      <c r="D7" s="72">
        <v>0</v>
      </c>
    </row>
    <row r="8" spans="1:4 16361:16361" ht="11.25" customHeight="1" x14ac:dyDescent="0.2">
      <c r="A8" s="71" t="s">
        <v>112</v>
      </c>
      <c r="B8" s="72">
        <v>240000</v>
      </c>
      <c r="C8" s="72">
        <v>6640</v>
      </c>
      <c r="D8" s="72">
        <v>27400</v>
      </c>
    </row>
    <row r="9" spans="1:4 16361:16361" ht="11.25" customHeight="1" x14ac:dyDescent="0.2">
      <c r="A9" s="71" t="s">
        <v>113</v>
      </c>
      <c r="B9" s="72">
        <v>95800</v>
      </c>
      <c r="C9" s="72">
        <v>0</v>
      </c>
      <c r="D9" s="72">
        <v>0</v>
      </c>
    </row>
    <row r="10" spans="1:4 16361:16361" ht="11.25" customHeight="1" x14ac:dyDescent="0.2">
      <c r="A10" s="71" t="s">
        <v>114</v>
      </c>
      <c r="B10" s="72">
        <v>20600</v>
      </c>
      <c r="C10" s="72">
        <v>0</v>
      </c>
      <c r="D10" s="72">
        <v>0</v>
      </c>
    </row>
    <row r="11" spans="1:4 16361:16361" ht="11.25" customHeight="1" x14ac:dyDescent="0.2">
      <c r="A11" s="71" t="s">
        <v>127</v>
      </c>
      <c r="B11" s="72">
        <v>37600</v>
      </c>
      <c r="C11" s="72">
        <v>1690</v>
      </c>
      <c r="D11" s="72">
        <v>2650</v>
      </c>
    </row>
    <row r="12" spans="1:4 16361:16361" ht="11.25" customHeight="1" x14ac:dyDescent="0.2">
      <c r="A12" s="71" t="s">
        <v>129</v>
      </c>
      <c r="B12" s="72">
        <v>90500</v>
      </c>
      <c r="C12" s="72">
        <v>2050</v>
      </c>
      <c r="D12" s="72">
        <v>16100</v>
      </c>
    </row>
    <row r="13" spans="1:4 16361:16361" ht="11.25" customHeight="1" x14ac:dyDescent="0.2">
      <c r="A13" s="71" t="s">
        <v>133</v>
      </c>
      <c r="B13" s="72">
        <v>80200</v>
      </c>
      <c r="C13" s="72">
        <v>0</v>
      </c>
      <c r="D13" s="72">
        <v>2580</v>
      </c>
    </row>
    <row r="14" spans="1:4 16361:16361" ht="11.25" customHeight="1" x14ac:dyDescent="0.2">
      <c r="A14" s="71" t="s">
        <v>93</v>
      </c>
      <c r="B14" s="72">
        <v>42</v>
      </c>
      <c r="C14" s="72">
        <v>0</v>
      </c>
      <c r="D14" s="72">
        <v>9</v>
      </c>
    </row>
    <row r="15" spans="1:4 16361:16361" ht="11.25" customHeight="1" x14ac:dyDescent="0.2">
      <c r="A15" s="73" t="s">
        <v>117</v>
      </c>
      <c r="B15" s="72">
        <v>660000</v>
      </c>
      <c r="C15" s="72">
        <v>10400</v>
      </c>
      <c r="D15" s="72">
        <v>48800</v>
      </c>
    </row>
    <row r="16" spans="1:4 16361:16361" ht="11.25" customHeight="1" x14ac:dyDescent="0.2">
      <c r="A16" s="141" t="s">
        <v>38</v>
      </c>
      <c r="B16" s="141"/>
      <c r="C16" s="141"/>
      <c r="D16" s="141"/>
      <c r="XEG16" s="70"/>
    </row>
    <row r="17" spans="1:4" ht="11.25" customHeight="1" x14ac:dyDescent="0.2">
      <c r="A17" s="71" t="s">
        <v>112</v>
      </c>
      <c r="B17" s="72" t="s">
        <v>154</v>
      </c>
      <c r="C17" s="72">
        <v>7</v>
      </c>
      <c r="D17" s="72">
        <v>269</v>
      </c>
    </row>
    <row r="18" spans="1:4" ht="11.25" customHeight="1" x14ac:dyDescent="0.2">
      <c r="A18" s="71" t="s">
        <v>113</v>
      </c>
      <c r="B18" s="72">
        <v>606</v>
      </c>
      <c r="C18" s="72">
        <v>71</v>
      </c>
      <c r="D18" s="72">
        <v>210</v>
      </c>
    </row>
    <row r="19" spans="1:4" ht="11.25" customHeight="1" x14ac:dyDescent="0.2">
      <c r="A19" s="71" t="s">
        <v>125</v>
      </c>
      <c r="B19" s="72">
        <v>167</v>
      </c>
      <c r="C19" s="72">
        <v>0</v>
      </c>
      <c r="D19" s="72">
        <v>0</v>
      </c>
    </row>
    <row r="20" spans="1:4" ht="11.25" customHeight="1" x14ac:dyDescent="0.2">
      <c r="A20" s="71" t="s">
        <v>129</v>
      </c>
      <c r="B20" s="72">
        <v>4</v>
      </c>
      <c r="C20" s="72">
        <v>4</v>
      </c>
      <c r="D20" s="72">
        <v>4</v>
      </c>
    </row>
    <row r="21" spans="1:4" ht="11.25" customHeight="1" x14ac:dyDescent="0.2">
      <c r="A21" s="71" t="s">
        <v>115</v>
      </c>
      <c r="B21" s="72">
        <v>572</v>
      </c>
      <c r="C21" s="72">
        <v>186</v>
      </c>
      <c r="D21" s="72">
        <v>218</v>
      </c>
    </row>
    <row r="22" spans="1:4" ht="11.25" customHeight="1" x14ac:dyDescent="0.2">
      <c r="A22" s="71" t="s">
        <v>155</v>
      </c>
      <c r="B22" s="72" t="s">
        <v>156</v>
      </c>
      <c r="C22" s="72">
        <v>0</v>
      </c>
      <c r="D22" s="72">
        <v>1</v>
      </c>
    </row>
    <row r="23" spans="1:4" ht="11.25" customHeight="1" x14ac:dyDescent="0.2">
      <c r="A23" s="73" t="s">
        <v>117</v>
      </c>
      <c r="B23" s="72" t="s">
        <v>40</v>
      </c>
      <c r="C23" s="72">
        <v>267</v>
      </c>
      <c r="D23" s="72">
        <v>702</v>
      </c>
    </row>
    <row r="24" spans="1:4" ht="11.25" customHeight="1" x14ac:dyDescent="0.2">
      <c r="A24" s="141" t="s">
        <v>137</v>
      </c>
      <c r="B24" s="141"/>
      <c r="C24" s="141"/>
      <c r="D24" s="141"/>
    </row>
    <row r="25" spans="1:4" ht="11.25" customHeight="1" x14ac:dyDescent="0.2">
      <c r="A25" s="71" t="s">
        <v>119</v>
      </c>
      <c r="B25" s="72">
        <v>221</v>
      </c>
      <c r="C25" s="72">
        <v>26</v>
      </c>
      <c r="D25" s="72">
        <v>148</v>
      </c>
    </row>
    <row r="26" spans="1:4" ht="11.25" customHeight="1" x14ac:dyDescent="0.2">
      <c r="A26" s="71" t="s">
        <v>112</v>
      </c>
      <c r="B26" s="72" t="s">
        <v>157</v>
      </c>
      <c r="C26" s="72">
        <v>635</v>
      </c>
      <c r="D26" s="72">
        <v>2050</v>
      </c>
    </row>
    <row r="27" spans="1:4" ht="11.25" customHeight="1" x14ac:dyDescent="0.2">
      <c r="A27" s="71" t="s">
        <v>158</v>
      </c>
      <c r="B27" s="72">
        <v>201</v>
      </c>
      <c r="C27" s="72">
        <v>28</v>
      </c>
      <c r="D27" s="72">
        <v>54</v>
      </c>
    </row>
    <row r="28" spans="1:4" ht="11.25" customHeight="1" x14ac:dyDescent="0.2">
      <c r="A28" s="71" t="s">
        <v>114</v>
      </c>
      <c r="B28" s="72">
        <v>340</v>
      </c>
      <c r="C28" s="72">
        <v>100</v>
      </c>
      <c r="D28" s="72">
        <v>201</v>
      </c>
    </row>
    <row r="29" spans="1:4" ht="11.25" customHeight="1" x14ac:dyDescent="0.2">
      <c r="A29" s="71" t="s">
        <v>125</v>
      </c>
      <c r="B29" s="72">
        <v>524</v>
      </c>
      <c r="C29" s="72">
        <v>4</v>
      </c>
      <c r="D29" s="72">
        <v>44</v>
      </c>
    </row>
    <row r="30" spans="1:4" ht="11.25" customHeight="1" x14ac:dyDescent="0.2">
      <c r="A30" s="71" t="s">
        <v>159</v>
      </c>
      <c r="B30" s="72">
        <v>371</v>
      </c>
      <c r="C30" s="72">
        <v>0</v>
      </c>
      <c r="D30" s="72">
        <v>0</v>
      </c>
    </row>
    <row r="31" spans="1:4" ht="11.25" customHeight="1" x14ac:dyDescent="0.2">
      <c r="A31" s="71" t="s">
        <v>127</v>
      </c>
      <c r="B31" s="72">
        <v>257</v>
      </c>
      <c r="C31" s="72">
        <v>0</v>
      </c>
      <c r="D31" s="72">
        <v>83</v>
      </c>
    </row>
    <row r="32" spans="1:4" ht="11.25" customHeight="1" x14ac:dyDescent="0.2">
      <c r="A32" s="71" t="s">
        <v>115</v>
      </c>
      <c r="B32" s="72">
        <v>65700</v>
      </c>
      <c r="C32" s="72">
        <v>5380</v>
      </c>
      <c r="D32" s="72">
        <v>24500</v>
      </c>
    </row>
    <row r="33" spans="1:4" ht="11.25" customHeight="1" x14ac:dyDescent="0.2">
      <c r="A33" s="71" t="s">
        <v>130</v>
      </c>
      <c r="B33" s="72">
        <v>178</v>
      </c>
      <c r="C33" s="74">
        <v>17</v>
      </c>
      <c r="D33" s="72">
        <v>79</v>
      </c>
    </row>
    <row r="34" spans="1:4" ht="11.25" customHeight="1" x14ac:dyDescent="0.2">
      <c r="A34" s="71" t="s">
        <v>160</v>
      </c>
      <c r="B34" s="72">
        <v>188</v>
      </c>
      <c r="C34" s="72">
        <v>0</v>
      </c>
      <c r="D34" s="72">
        <v>66</v>
      </c>
    </row>
    <row r="35" spans="1:4" ht="11.25" customHeight="1" x14ac:dyDescent="0.2">
      <c r="A35" s="71" t="s">
        <v>155</v>
      </c>
      <c r="B35" s="72" t="s">
        <v>161</v>
      </c>
      <c r="C35" s="75">
        <v>101</v>
      </c>
      <c r="D35" s="75">
        <v>307</v>
      </c>
    </row>
    <row r="36" spans="1:4" ht="11.25" customHeight="1" x14ac:dyDescent="0.2">
      <c r="A36" s="66" t="s">
        <v>117</v>
      </c>
      <c r="B36" s="76" t="s">
        <v>149</v>
      </c>
      <c r="C36" s="76">
        <v>6290</v>
      </c>
      <c r="D36" s="76">
        <v>27500</v>
      </c>
    </row>
    <row r="37" spans="1:4" x14ac:dyDescent="0.2">
      <c r="A37" s="142" t="s">
        <v>141</v>
      </c>
      <c r="B37" s="142"/>
      <c r="C37" s="142"/>
      <c r="D37" s="142"/>
    </row>
  </sheetData>
  <mergeCells count="9">
    <mergeCell ref="A16:D16"/>
    <mergeCell ref="A24:D24"/>
    <mergeCell ref="A37:D37"/>
    <mergeCell ref="A1:D1"/>
    <mergeCell ref="A2:D2"/>
    <mergeCell ref="A3:A4"/>
    <mergeCell ref="B3:B4"/>
    <mergeCell ref="C3:D3"/>
    <mergeCell ref="A5:D5"/>
  </mergeCells>
  <printOptions horizontalCentered="1"/>
  <pageMargins left="0.5" right="0.5" top="0.5" bottom="0.75" header="0.511811023622047" footer="0.511811023622047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  <lcf76f155ced4ddcb4097134ff3c332f xmlns="d925d976-9e2a-4bab-ad6d-d3ef45ec2550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20" ma:contentTypeDescription="Create a new document." ma:contentTypeScope="" ma:versionID="ec3080a5bb2d5a3d4860600e895abb70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xmlns:ns4="31062a0d-ede8-4112-b4bb-00a9c1bc8e16" targetNamespace="http://schemas.microsoft.com/office/2006/metadata/properties" ma:root="true" ma:fieldsID="8d0b0548c58e425a5419fb4e5a77f19b" ns1:_="" ns2:_="" ns3:_="" ns4:_="">
    <xsd:import namespace="http://schemas.microsoft.com/sharepoint/v3"/>
    <xsd:import namespace="d925d976-9e2a-4bab-ad6d-d3ef45ec2550"/>
    <xsd:import namespace="08020ff4-f632-4952-8504-a4a18e274e6c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5462c4f-e196-468f-8ddd-ac3b3426e5e8}" ma:internalName="TaxCatchAll" ma:showField="CatchAllData" ma:web="d36856fe-d4a9-4f0b-87a7-8fa063632c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9DB3A-7E8B-4A1A-B8E1-2ECDCFEF87EF}">
  <ds:schemaRefs>
    <ds:schemaRef ds:uri="http://purl.org/dc/elements/1.1/"/>
    <ds:schemaRef ds:uri="http://schemas.microsoft.com/office/2006/metadata/properties"/>
    <ds:schemaRef ds:uri="d925d976-9e2a-4bab-ad6d-d3ef45ec2550"/>
    <ds:schemaRef ds:uri="08020ff4-f632-4952-8504-a4a18e274e6c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1062a0d-ede8-4112-b4bb-00a9c1bc8e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424975-D2EA-46A5-97FB-4EA16F3CF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1B50F3-3229-4397-946C-0887BDFE6F5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Manager/>
  <Company>U.S. Geological Survey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Zinc April 2025</dc:title>
  <dc:subject>USGS Mineral Industry Surveys</dc:subject>
  <dc:creator>USGS National Minerals Information Center</dc:creator>
  <cp:keywords>Zinc Statistics</cp:keywords>
  <dc:description/>
  <cp:lastModifiedBy>Hakim, Samir</cp:lastModifiedBy>
  <cp:revision>8</cp:revision>
  <cp:lastPrinted>2025-07-24T16:23:52Z</cp:lastPrinted>
  <dcterms:created xsi:type="dcterms:W3CDTF">2015-02-25T20:10:36Z</dcterms:created>
  <dcterms:modified xsi:type="dcterms:W3CDTF">2025-07-24T16:30:52Z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  <property fmtid="{D5CDD505-2E9C-101B-9397-08002B2CF9AE}" pid="3" name="{A44787D4-0540-4523-9961-78E4036D8C6D}">
    <vt:lpwstr>{6111415B-F2A3-4722-8FB3-903723348450}</vt:lpwstr>
  </property>
  <property fmtid="{D5CDD505-2E9C-101B-9397-08002B2CF9AE}" pid="4" name="MediaServiceImageTags">
    <vt:lpwstr/>
  </property>
</Properties>
</file>