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WebPosts\todo20250808\mis-202505-zinc\"/>
    </mc:Choice>
  </mc:AlternateContent>
  <xr:revisionPtr revIDLastSave="0" documentId="13_ncr:1_{D546FF2D-BDF2-4909-BECD-A2875460391C}" xr6:coauthVersionLast="47" xr6:coauthVersionMax="47" xr10:uidLastSave="{00000000-0000-0000-0000-000000000000}"/>
  <bookViews>
    <workbookView xWindow="2610" yWindow="60" windowWidth="15030" windowHeight="13140" tabRatio="500" xr2:uid="{00000000-000D-0000-FFFF-FFFF00000000}"/>
  </bookViews>
  <sheets>
    <sheet name="Text" sheetId="14" r:id="rId1"/>
    <sheet name="RemoveTextButton" sheetId="11" r:id="rId2"/>
    <sheet name="T1" sheetId="12" r:id="rId3"/>
    <sheet name="T2" sheetId="13" r:id="rId4"/>
    <sheet name="T3" sheetId="4" r:id="rId5"/>
    <sheet name="T4" sheetId="5" r:id="rId6"/>
    <sheet name="T5" sheetId="6" r:id="rId7"/>
    <sheet name="T6" sheetId="7" r:id="rId8"/>
    <sheet name="T7" sheetId="8" r:id="rId9"/>
    <sheet name="T8" sheetId="9" r:id="rId10"/>
    <sheet name="T9" sheetId="10" r:id="rId1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9" l="1"/>
  <c r="E22" i="9"/>
  <c r="D22" i="9" s="1"/>
  <c r="D21" i="9"/>
  <c r="B21" i="9" s="1"/>
  <c r="D20" i="9"/>
  <c r="B20" i="9" s="1"/>
  <c r="D19" i="9"/>
  <c r="B19" i="9" s="1"/>
  <c r="D18" i="9"/>
  <c r="B18" i="9" s="1"/>
  <c r="D17" i="9"/>
  <c r="B17" i="9" s="1"/>
  <c r="D14" i="9"/>
  <c r="B14" i="9" s="1"/>
  <c r="D13" i="9"/>
  <c r="B13" i="9" s="1"/>
  <c r="D12" i="9"/>
  <c r="B12" i="9" s="1"/>
  <c r="D11" i="9"/>
  <c r="B11" i="9" s="1"/>
  <c r="D10" i="9"/>
  <c r="B10" i="9" s="1"/>
  <c r="D9" i="9"/>
  <c r="B9" i="9" s="1"/>
  <c r="D8" i="9"/>
  <c r="B8" i="9"/>
  <c r="D7" i="9"/>
  <c r="B7" i="9" s="1"/>
  <c r="B22" i="9" l="1"/>
</calcChain>
</file>

<file path=xl/sharedStrings.xml><?xml version="1.0" encoding="utf-8"?>
<sst xmlns="http://schemas.openxmlformats.org/spreadsheetml/2006/main" count="342" uniqueCount="169">
  <si>
    <r>
      <rPr>
        <b/>
        <sz val="8"/>
        <rFont val="Times New Roman"/>
        <family val="1"/>
        <charset val="1"/>
      </rPr>
      <t xml:space="preserve">Table 1. </t>
    </r>
    <r>
      <rPr>
        <sz val="8"/>
        <rFont val="Times New Roman"/>
        <family val="1"/>
        <charset val="1"/>
      </rPr>
      <t>Salient zinc statistics.</t>
    </r>
  </si>
  <si>
    <t>Zinc statistics</t>
  </si>
  <si>
    <t>2024</t>
  </si>
  <si>
    <t>2025</t>
  </si>
  <si>
    <t>January–December</t>
  </si>
  <si>
    <t>March</t>
  </si>
  <si>
    <t>April</t>
  </si>
  <si>
    <t>Production</t>
  </si>
  <si>
    <r>
      <rPr>
        <sz val="8"/>
        <rFont val="Times New Roman"/>
        <family val="1"/>
        <charset val="1"/>
      </rPr>
      <t>Mine, recoverable zinc</t>
    </r>
    <r>
      <rPr>
        <vertAlign val="superscript"/>
        <sz val="8"/>
        <rFont val="Times New Roman"/>
        <family val="1"/>
        <charset val="1"/>
      </rPr>
      <t>2</t>
    </r>
  </si>
  <si>
    <r>
      <rPr>
        <sz val="8"/>
        <rFont val="Times New Roman"/>
        <family val="1"/>
        <charset val="1"/>
      </rPr>
      <t>Smelter, refined zinc</t>
    </r>
    <r>
      <rPr>
        <vertAlign val="superscript"/>
        <sz val="8"/>
        <rFont val="Times New Roman"/>
        <family val="1"/>
        <charset val="1"/>
      </rPr>
      <t>e, 3</t>
    </r>
  </si>
  <si>
    <t>Consumption</t>
  </si>
  <si>
    <r>
      <rPr>
        <sz val="8"/>
        <rFont val="Times New Roman"/>
        <family val="1"/>
        <charset val="1"/>
      </rPr>
      <t>Refined zinc, apparent</t>
    </r>
    <r>
      <rPr>
        <vertAlign val="superscript"/>
        <sz val="8"/>
        <rFont val="Times New Roman"/>
        <family val="1"/>
        <charset val="1"/>
      </rPr>
      <t>4</t>
    </r>
  </si>
  <si>
    <t>Imports for consumption</t>
  </si>
  <si>
    <t>Ore and concentrate (zinc content)</t>
  </si>
  <si>
    <t>Refined zinc</t>
  </si>
  <si>
    <t>Exports</t>
  </si>
  <si>
    <r>
      <rPr>
        <b/>
        <sz val="8"/>
        <rFont val="Times New Roman"/>
        <family val="1"/>
        <charset val="1"/>
      </rPr>
      <t>Price</t>
    </r>
    <r>
      <rPr>
        <b/>
        <vertAlign val="superscript"/>
        <sz val="8"/>
        <rFont val="Times New Roman"/>
        <family val="1"/>
        <charset val="1"/>
      </rPr>
      <t>5</t>
    </r>
  </si>
  <si>
    <t>London Metal Exchange cash, average, dollars per metric ton</t>
  </si>
  <si>
    <r>
      <rPr>
        <sz val="8"/>
        <rFont val="Times New Roman"/>
        <family val="1"/>
        <charset val="1"/>
      </rPr>
      <t>North American,</t>
    </r>
    <r>
      <rPr>
        <vertAlign val="superscript"/>
        <sz val="8"/>
        <rFont val="Times New Roman"/>
        <family val="1"/>
        <charset val="1"/>
      </rPr>
      <t>6</t>
    </r>
    <r>
      <rPr>
        <sz val="8"/>
        <rFont val="Times New Roman"/>
        <family val="1"/>
        <charset val="1"/>
      </rPr>
      <t>average, cents per pound</t>
    </r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</si>
  <si>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>May include revisions to previously published data.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</si>
  <si>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Reported zinc content in both zinc and lead concentrates.</t>
    </r>
  </si>
  <si>
    <r>
      <rPr>
        <vertAlign val="superscript"/>
        <sz val="8"/>
        <rFont val="Times New Roman"/>
        <family val="1"/>
        <charset val="1"/>
      </rPr>
      <t>3</t>
    </r>
    <r>
      <rPr>
        <sz val="8"/>
        <rFont val="Times New Roman"/>
        <family val="1"/>
        <charset val="1"/>
      </rPr>
      <t>Monthly and annual smelter production data are estimated to avoid disclosing company proprietary data and do not reflect actual production reported to the U.S. Geological Survey.</t>
    </r>
  </si>
  <si>
    <r>
      <rPr>
        <vertAlign val="superscript"/>
        <sz val="8"/>
        <rFont val="Times New Roman"/>
        <family val="1"/>
        <charset val="1"/>
      </rPr>
      <t>4</t>
    </r>
    <r>
      <rPr>
        <sz val="8"/>
        <rFont val="Times New Roman"/>
        <family val="1"/>
        <charset val="1"/>
      </rPr>
      <t>Smelter production plus imports for consumption minus domestic exports. Apparent consumption may not reflect actual consumption owing to significant changes in unreported stocks.</t>
    </r>
  </si>
  <si>
    <r>
      <rPr>
        <vertAlign val="superscript"/>
        <sz val="8"/>
        <rFont val="Times New Roman"/>
        <family val="1"/>
        <charset val="1"/>
      </rPr>
      <t>5</t>
    </r>
    <r>
      <rPr>
        <sz val="8"/>
        <rFont val="Times New Roman"/>
        <family val="1"/>
        <charset val="1"/>
      </rPr>
      <t>Special High Grade Zinc.</t>
    </r>
  </si>
  <si>
    <r>
      <rPr>
        <vertAlign val="superscript"/>
        <sz val="8"/>
        <rFont val="Times New Roman"/>
        <family val="1"/>
        <charset val="1"/>
      </rPr>
      <t>6</t>
    </r>
    <r>
      <rPr>
        <sz val="8"/>
        <rFont val="Times New Roman"/>
        <family val="1"/>
        <charset val="1"/>
      </rPr>
      <t xml:space="preserve">S&amp;P Global Platts Metals Week. </t>
    </r>
  </si>
  <si>
    <r>
      <rPr>
        <b/>
        <sz val="8"/>
        <rFont val="Times New Roman"/>
        <family val="1"/>
        <charset val="1"/>
      </rPr>
      <t xml:space="preserve">Table 2. </t>
    </r>
    <r>
      <rPr>
        <sz val="8"/>
        <rFont val="Times New Roman"/>
        <family val="1"/>
        <charset val="1"/>
      </rPr>
      <t>Mine and smelter production of zinc in the United States.</t>
    </r>
  </si>
  <si>
    <t>Period</t>
  </si>
  <si>
    <r>
      <rPr>
        <b/>
        <sz val="8"/>
        <rFont val="Times New Roman"/>
        <family val="1"/>
        <charset val="1"/>
      </rPr>
      <t>Mine production</t>
    </r>
    <r>
      <rPr>
        <b/>
        <vertAlign val="superscript"/>
        <sz val="8"/>
        <rFont val="Times New Roman"/>
        <family val="1"/>
        <charset val="1"/>
      </rPr>
      <t>1</t>
    </r>
  </si>
  <si>
    <r>
      <rPr>
        <b/>
        <sz val="8"/>
        <rFont val="Times New Roman"/>
        <family val="1"/>
        <charset val="1"/>
      </rPr>
      <t>Smelter production</t>
    </r>
    <r>
      <rPr>
        <b/>
        <vertAlign val="superscript"/>
        <sz val="8"/>
        <rFont val="Times New Roman"/>
        <family val="1"/>
        <charset val="1"/>
      </rPr>
      <t>e, 2</t>
    </r>
  </si>
  <si>
    <t>Zinc content</t>
  </si>
  <si>
    <t>Recoverable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</si>
  <si>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</si>
  <si>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</si>
  <si>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</si>
  <si>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</si>
  <si>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</si>
  <si>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</si>
  <si>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</si>
  <si>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</si>
  <si>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</si>
  <si>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</si>
  <si>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>Includes the zinc content in both lead and zinc concentrates.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</si>
  <si>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Monthly and annual smelter production data are estimated to avoid disclosing company proprietary data and do not reflect actual production reported to the U.S. Geological Survey.</t>
    </r>
  </si>
  <si>
    <r>
      <rPr>
        <b/>
        <sz val="8"/>
        <rFont val="Times New Roman"/>
        <family val="1"/>
        <charset val="1"/>
      </rPr>
      <t xml:space="preserve">Table 3. </t>
    </r>
    <r>
      <rPr>
        <sz val="8"/>
        <rFont val="Times New Roman"/>
        <family val="1"/>
        <charset val="1"/>
      </rPr>
      <t>U.S. shipments of galvanized steel sheet and strip.</t>
    </r>
  </si>
  <si>
    <t>[Data are rounded to no more than three significant digits; may not add to totals shown. Source: American Iron and Steel Institute.]</t>
  </si>
  <si>
    <t>Quantity (metric tons)</t>
  </si>
  <si>
    <t>January–May</t>
  </si>
  <si>
    <r>
      <rPr>
        <b/>
        <sz val="8"/>
        <rFont val="Times New Roman"/>
        <family val="1"/>
        <charset val="1"/>
      </rPr>
      <t xml:space="preserve">Table 4. </t>
    </r>
    <r>
      <rPr>
        <sz val="8"/>
        <rFont val="Times New Roman"/>
        <family val="1"/>
        <charset val="1"/>
      </rPr>
      <t xml:space="preserve">U.S. imports for consumption of zinc. </t>
    </r>
  </si>
  <si>
    <t>Material</t>
  </si>
  <si>
    <r>
      <rPr>
        <b/>
        <sz val="8"/>
        <rFont val="Times New Roman"/>
        <family val="1"/>
        <charset val="1"/>
      </rPr>
      <t>January-May</t>
    </r>
    <r>
      <rPr>
        <b/>
        <vertAlign val="superscript"/>
        <sz val="8"/>
        <rFont val="Times New Roman"/>
        <family val="1"/>
        <charset val="1"/>
      </rPr>
      <t>1</t>
    </r>
  </si>
  <si>
    <t>Value (thousands)</t>
  </si>
  <si>
    <t xml:space="preserve">Ore and concentrate (zinc content) </t>
  </si>
  <si>
    <t>Unwrought</t>
  </si>
  <si>
    <t>Zinc alloys</t>
  </si>
  <si>
    <t>Wrought</t>
  </si>
  <si>
    <t>Bars, rods, profiles, wire</t>
  </si>
  <si>
    <t>Plates, sheets, strip, foil</t>
  </si>
  <si>
    <r>
      <rPr>
        <b/>
        <sz val="8"/>
        <rFont val="Times New Roman"/>
        <family val="1"/>
        <charset val="1"/>
      </rPr>
      <t>Ash and residues</t>
    </r>
    <r>
      <rPr>
        <b/>
        <vertAlign val="superscript"/>
        <sz val="8"/>
        <rFont val="Times New Roman"/>
        <family val="1"/>
        <charset val="1"/>
      </rPr>
      <t>2</t>
    </r>
  </si>
  <si>
    <t>Hard zinc spelter</t>
  </si>
  <si>
    <t>Zinc dross and skimmings</t>
  </si>
  <si>
    <t>Other (zinc content)</t>
  </si>
  <si>
    <t>Other</t>
  </si>
  <si>
    <t>Powders, flakes, dust</t>
  </si>
  <si>
    <t>Waste and scrap</t>
  </si>
  <si>
    <t>Chemicals</t>
  </si>
  <si>
    <t>Lithopone</t>
  </si>
  <si>
    <t>Zinc chloride</t>
  </si>
  <si>
    <t>Zinc oxide</t>
  </si>
  <si>
    <t>Zinc sulfate</t>
  </si>
  <si>
    <t>Zinc sulfide</t>
  </si>
  <si>
    <r>
      <rPr>
        <vertAlign val="superscript"/>
        <sz val="8"/>
        <color theme="1"/>
        <rFont val="Times New Roman"/>
        <family val="1"/>
        <charset val="1"/>
      </rPr>
      <t>1</t>
    </r>
    <r>
      <rPr>
        <sz val="8"/>
        <color theme="1"/>
        <rFont val="Times New Roman"/>
        <family val="1"/>
        <charset val="1"/>
      </rPr>
      <t xml:space="preserve">May include revisions to previously published data. 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</si>
  <si>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Other than from the manufacture of iron and steel; containing mainly zinc.</t>
    </r>
  </si>
  <si>
    <r>
      <rPr>
        <b/>
        <sz val="8"/>
        <rFont val="Times New Roman"/>
        <family val="1"/>
        <charset val="1"/>
      </rPr>
      <t xml:space="preserve">Table 5. </t>
    </r>
    <r>
      <rPr>
        <sz val="8"/>
        <rFont val="Times New Roman"/>
        <family val="1"/>
        <charset val="1"/>
      </rPr>
      <t xml:space="preserve">U.S. imports of zinc, by type of material and country or locality. </t>
    </r>
  </si>
  <si>
    <t>Material and country or locality</t>
  </si>
  <si>
    <t>General imports</t>
  </si>
  <si>
    <t>Canada</t>
  </si>
  <si>
    <t>China</t>
  </si>
  <si>
    <t>Finland</t>
  </si>
  <si>
    <t>Mexico</t>
  </si>
  <si>
    <t>Peru</t>
  </si>
  <si>
    <t>Total</t>
  </si>
  <si>
    <t>Australia</t>
  </si>
  <si>
    <t>Belgium</t>
  </si>
  <si>
    <t>Brazil</t>
  </si>
  <si>
    <t>Denmark</t>
  </si>
  <si>
    <r>
      <rPr>
        <sz val="8"/>
        <rFont val="Times New Roman"/>
        <family val="1"/>
        <charset val="1"/>
      </rPr>
      <t>(</t>
    </r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)</t>
    </r>
  </si>
  <si>
    <t>Germany</t>
  </si>
  <si>
    <t>India</t>
  </si>
  <si>
    <t>Italy</t>
  </si>
  <si>
    <t>Japan</t>
  </si>
  <si>
    <t>Kazakhstan</t>
  </si>
  <si>
    <t>Kenya</t>
  </si>
  <si>
    <t>Korea, Republic of</t>
  </si>
  <si>
    <t>Netherlands</t>
  </si>
  <si>
    <t>Poland</t>
  </si>
  <si>
    <t>Saudi Arabia</t>
  </si>
  <si>
    <t>Spain</t>
  </si>
  <si>
    <t>Switzerland</t>
  </si>
  <si>
    <t>Taiwan</t>
  </si>
  <si>
    <t>Thailand</t>
  </si>
  <si>
    <t>Oxide</t>
  </si>
  <si>
    <t>Greece</t>
  </si>
  <si>
    <t>Malaysia</t>
  </si>
  <si>
    <t xml:space="preserve">Mexico 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</si>
  <si>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 xml:space="preserve">May include revisions to previously published data. 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</si>
  <si>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Less than ½ unit.</t>
    </r>
  </si>
  <si>
    <r>
      <rPr>
        <b/>
        <sz val="8"/>
        <rFont val="Times New Roman"/>
        <family val="1"/>
        <charset val="1"/>
      </rPr>
      <t xml:space="preserve">Table 7. </t>
    </r>
    <r>
      <rPr>
        <sz val="8"/>
        <rFont val="Times New Roman"/>
        <family val="1"/>
        <charset val="1"/>
      </rPr>
      <t xml:space="preserve">U.S. exports of zinc, by type of material and country or locality. </t>
    </r>
  </si>
  <si>
    <t xml:space="preserve">Other </t>
  </si>
  <si>
    <t>Colombia</t>
  </si>
  <si>
    <t>Israel</t>
  </si>
  <si>
    <t>United Kingdom</t>
  </si>
  <si>
    <r>
      <rPr>
        <b/>
        <sz val="8"/>
        <rFont val="Times New Roman"/>
        <family val="1"/>
        <charset val="1"/>
      </rPr>
      <t xml:space="preserve">Table 8. </t>
    </r>
    <r>
      <rPr>
        <sz val="8"/>
        <rFont val="Times New Roman"/>
        <family val="1"/>
        <charset val="1"/>
      </rPr>
      <t>Average prices for Special High Grade Zinc.</t>
    </r>
  </si>
  <si>
    <t xml:space="preserve">[Source: S&amp;P Global Platts Metals Week.] </t>
  </si>
  <si>
    <t xml:space="preserve"> North American</t>
  </si>
  <si>
    <r>
      <rPr>
        <b/>
        <sz val="8"/>
        <color rgb="FF000000"/>
        <rFont val="Times New Roman"/>
        <family val="1"/>
        <charset val="1"/>
      </rPr>
      <t xml:space="preserve"> London Metal Exchange cash</t>
    </r>
    <r>
      <rPr>
        <b/>
        <vertAlign val="superscript"/>
        <sz val="8"/>
        <color rgb="FF000000"/>
        <rFont val="Times New Roman"/>
        <family val="1"/>
        <charset val="1"/>
      </rPr>
      <t>2</t>
    </r>
  </si>
  <si>
    <t>Premium</t>
  </si>
  <si>
    <r>
      <rPr>
        <b/>
        <sz val="8"/>
        <color rgb="FF000000"/>
        <rFont val="Times New Roman"/>
        <family val="1"/>
        <charset val="1"/>
      </rPr>
      <t>Price</t>
    </r>
    <r>
      <rPr>
        <b/>
        <vertAlign val="superscript"/>
        <sz val="8"/>
        <color rgb="FF000000"/>
        <rFont val="Times New Roman"/>
        <family val="1"/>
        <charset val="1"/>
      </rPr>
      <t>1</t>
    </r>
  </si>
  <si>
    <t xml:space="preserve"> ¢/lb.</t>
  </si>
  <si>
    <t xml:space="preserve"> $/t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</si>
  <si>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 xml:space="preserve">S&amp;P Global Platts Metals Week North American price. Based on the London Metal Exchange cash price plus the North American premium.  </t>
    </r>
  </si>
  <si>
    <r>
      <rPr>
        <vertAlign val="superscript"/>
        <sz val="8"/>
        <color rgb="FF000000"/>
        <rFont val="Times New Roman"/>
        <family val="2"/>
        <charset val="1"/>
      </rPr>
      <t>2</t>
    </r>
    <r>
      <rPr>
        <sz val="8"/>
        <color rgb="FF000000"/>
        <rFont val="Times New Roman"/>
        <family val="2"/>
        <charset val="1"/>
      </rPr>
      <t>Average of the cash buyer price and the cash seller and settlement price.</t>
    </r>
  </si>
  <si>
    <r>
      <rPr>
        <b/>
        <sz val="8"/>
        <rFont val="Times New Roman"/>
        <family val="1"/>
        <charset val="1"/>
      </rPr>
      <t xml:space="preserve">Table 9. </t>
    </r>
    <r>
      <rPr>
        <sz val="8"/>
        <rFont val="Times New Roman"/>
        <family val="1"/>
        <charset val="1"/>
      </rPr>
      <t xml:space="preserve">London Metal Exchange (LME) stocks of Special High Grade Zinc, end of period. </t>
    </r>
  </si>
  <si>
    <t>[Data are in metric tons. Source: London Metal Exchange, Ltd.]</t>
  </si>
  <si>
    <t>United States</t>
  </si>
  <si>
    <t>Asia</t>
  </si>
  <si>
    <t>Europe</t>
  </si>
  <si>
    <t>Middle East</t>
  </si>
  <si>
    <t>Total LME</t>
  </si>
  <si>
    <t xml:space="preserve">October </t>
  </si>
  <si>
    <r>
      <t>(</t>
    </r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)</t>
    </r>
  </si>
  <si>
    <r>
      <t>January–May</t>
    </r>
    <r>
      <rPr>
        <b/>
        <vertAlign val="superscript"/>
        <sz val="8"/>
        <rFont val="Times New Roman"/>
        <family val="1"/>
        <charset val="1"/>
      </rPr>
      <t>1</t>
    </r>
  </si>
  <si>
    <r>
      <t xml:space="preserve">Table 6. </t>
    </r>
    <r>
      <rPr>
        <sz val="8"/>
        <rFont val="Times New Roman"/>
        <family val="1"/>
        <charset val="1"/>
      </rPr>
      <t xml:space="preserve">U.S. exports of zinc. </t>
    </r>
  </si>
  <si>
    <r>
      <t>18,000</t>
    </r>
    <r>
      <rPr>
        <vertAlign val="superscript"/>
        <sz val="8"/>
        <rFont val="Times New Roman"/>
        <family val="1"/>
      </rPr>
      <t xml:space="preserve"> 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</si>
  <si>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</si>
  <si>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</si>
  <si>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</si>
  <si>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</si>
  <si>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</si>
  <si>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</si>
  <si>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</si>
  <si>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</si>
  <si>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</si>
  <si>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</si>
  <si>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</si>
  <si>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</si>
  <si>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</si>
  <si>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</si>
  <si>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</si>
  <si>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</si>
  <si>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</si>
  <si>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[Data are rounded to no more than three significant digits; may not add to totals shown. Data are in metric tons. Estimated and revised data are marked with a superscript “e” and ‟r”.]</t>
  </si>
  <si>
    <r>
      <t>Mine, zinc content of concentrate</t>
    </r>
    <r>
      <rPr>
        <vertAlign val="superscript"/>
        <sz val="8"/>
        <rFont val="Times New Roman"/>
        <family val="1"/>
        <charset val="1"/>
      </rPr>
      <t>2</t>
    </r>
  </si>
  <si>
    <r>
      <t>62,600</t>
    </r>
    <r>
      <rPr>
        <vertAlign val="superscript"/>
        <sz val="8"/>
        <rFont val="Times New Roman"/>
        <family val="1"/>
      </rPr>
      <t xml:space="preserve"> r</t>
    </r>
  </si>
  <si>
    <r>
      <t xml:space="preserve">61,200 </t>
    </r>
    <r>
      <rPr>
        <vertAlign val="superscript"/>
        <sz val="8"/>
        <rFont val="Times New Roman"/>
        <family val="1"/>
      </rPr>
      <t>r</t>
    </r>
  </si>
  <si>
    <r>
      <t>50,200</t>
    </r>
    <r>
      <rPr>
        <vertAlign val="superscript"/>
        <sz val="8"/>
        <rFont val="Times New Roman"/>
        <family val="1"/>
      </rPr>
      <t xml:space="preserve"> r</t>
    </r>
  </si>
  <si>
    <r>
      <t>53,600</t>
    </r>
    <r>
      <rPr>
        <vertAlign val="superscript"/>
        <sz val="8"/>
        <rFont val="Times New Roman"/>
        <family val="1"/>
      </rPr>
      <t xml:space="preserve"> r</t>
    </r>
  </si>
  <si>
    <r>
      <t xml:space="preserve">51,300 </t>
    </r>
    <r>
      <rPr>
        <vertAlign val="superscript"/>
        <sz val="8"/>
        <rFont val="Times New Roman"/>
        <family val="1"/>
      </rPr>
      <t>r</t>
    </r>
  </si>
  <si>
    <r>
      <t xml:space="preserve">54,800 </t>
    </r>
    <r>
      <rPr>
        <vertAlign val="superscript"/>
        <sz val="8"/>
        <rFont val="Times New Roman"/>
        <family val="1"/>
      </rPr>
      <t>r</t>
    </r>
  </si>
  <si>
    <r>
      <t xml:space="preserve">62,600 </t>
    </r>
    <r>
      <rPr>
        <vertAlign val="superscript"/>
        <sz val="8"/>
        <rFont val="Times New Roman"/>
        <family val="1"/>
      </rPr>
      <t>r</t>
    </r>
  </si>
  <si>
    <r>
      <t>[Data are rounded to no more than three significant digits. Data are in gross weight, unless otherwise specified. Revised data are marked with a superscript “r</t>
    </r>
    <r>
      <rPr>
        <sz val="8"/>
        <rFont val="Aptos Narrow"/>
        <family val="2"/>
        <charset val="1"/>
      </rPr>
      <t>”</t>
    </r>
    <r>
      <rPr>
        <sz val="8"/>
        <rFont val="Times New Roman"/>
        <family val="1"/>
        <charset val="1"/>
      </rPr>
      <t>. Source: U.S. Census Bureau (https://usatrade.census.gov/).]</t>
    </r>
  </si>
  <si>
    <t xml:space="preserve">[Data are rounded to no more than three significant digits; may not add to totals shown. Data are in metric tons, gross weight, unless otherwise specified. Source: U.S. Census Bureau (https://usatrade.census.gov/).] </t>
  </si>
  <si>
    <t>[Data are rounded to no more than three significant digits. Data are in gross weight, unless otherwise specified. Source: U.S. Census Bureau (https://usatrade.census.gov/).]</t>
  </si>
  <si>
    <t>[Data are rounded to no more than three significant digits; may not add to totals shown. Data are in metric tons, gross weight, unless otherwise specified. Source: U.S. Census Bureau (https://usatrade.census.gov/).]</t>
  </si>
  <si>
    <t>Austria</t>
  </si>
  <si>
    <t>Zinc in May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</si>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</sst>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[$-409]#,##0;\(#,##0\);&quot;--&quot;"/>
    <numFmt numFmtId="166" formatCode="\$#,##0"/>
    <numFmt numFmtId="167" formatCode="#,##0.0"/>
  </numFmts>
  <fonts count="30" x14ac:knownFonts="1">
    <font>
      <sz val="8"/>
      <color theme="1"/>
      <name val="Times New Roman"/>
      <family val="2"/>
      <charset val="1"/>
    </font>
    <font>
      <sz val="11"/>
      <color theme="1"/>
      <name val="Calibri"/>
      <family val="2"/>
      <scheme val="minor"/>
    </font>
    <font>
      <sz val="8"/>
      <name val="Times New Roman"/>
      <family val="1"/>
      <charset val="1"/>
    </font>
    <font>
      <sz val="11"/>
      <color theme="1"/>
      <name val="Calibri"/>
      <family val="2"/>
      <charset val="1"/>
    </font>
    <font>
      <b/>
      <sz val="8"/>
      <name val="Times New Roman"/>
      <family val="1"/>
      <charset val="1"/>
    </font>
    <font>
      <b/>
      <vertAlign val="superscript"/>
      <sz val="8"/>
      <name val="Times New Roman"/>
      <family val="1"/>
      <charset val="1"/>
    </font>
    <font>
      <vertAlign val="superscript"/>
      <sz val="8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8"/>
      <color rgb="FFFF0000"/>
      <name val="Times New Roman"/>
      <family val="1"/>
      <charset val="1"/>
    </font>
    <font>
      <sz val="8"/>
      <name val="Times New Roman"/>
      <family val="2"/>
      <charset val="1"/>
    </font>
    <font>
      <sz val="8"/>
      <color rgb="FFFF0000"/>
      <name val="Times New Roman"/>
      <family val="2"/>
      <charset val="1"/>
    </font>
    <font>
      <sz val="8"/>
      <color rgb="FF000000"/>
      <name val="Times New Roman"/>
      <family val="2"/>
      <charset val="1"/>
    </font>
    <font>
      <sz val="8"/>
      <color theme="1"/>
      <name val="Times New Roman"/>
      <family val="1"/>
      <charset val="1"/>
    </font>
    <font>
      <sz val="8"/>
      <name val="Aptos Narrow"/>
      <family val="2"/>
      <charset val="1"/>
    </font>
    <font>
      <b/>
      <sz val="8"/>
      <color theme="1"/>
      <name val="Times New Roman"/>
      <family val="1"/>
      <charset val="1"/>
    </font>
    <font>
      <i/>
      <sz val="8"/>
      <color theme="1"/>
      <name val="Times New Roman"/>
      <family val="2"/>
      <charset val="1"/>
    </font>
    <font>
      <vertAlign val="superscript"/>
      <sz val="8"/>
      <color theme="1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b/>
      <vertAlign val="superscript"/>
      <sz val="8"/>
      <color rgb="FF000000"/>
      <name val="Times New Roman"/>
      <family val="1"/>
      <charset val="1"/>
    </font>
    <font>
      <vertAlign val="superscript"/>
      <sz val="8"/>
      <color rgb="FF000000"/>
      <name val="Times New Roman"/>
      <family val="2"/>
      <charset val="1"/>
    </font>
    <font>
      <sz val="8"/>
      <color rgb="FF00B050"/>
      <name val="Times New Roman"/>
      <family val="1"/>
      <charset val="1"/>
    </font>
    <font>
      <sz val="8"/>
      <color theme="1"/>
      <name val="Times New Roman"/>
      <family val="2"/>
      <charset val="1"/>
    </font>
    <font>
      <vertAlign val="superscript"/>
      <sz val="8"/>
      <name val="Times New Roman"/>
      <family val="1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164" fontId="21" fillId="0" borderId="0" applyBorder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1" fillId="2" borderId="1" applyProtection="0"/>
    <xf numFmtId="0" fontId="23" fillId="0" borderId="0"/>
    <xf numFmtId="0" fontId="27" fillId="0" borderId="0"/>
    <xf numFmtId="0" fontId="27" fillId="0" borderId="0"/>
    <xf numFmtId="0" fontId="27" fillId="0" borderId="0"/>
    <xf numFmtId="0" fontId="1" fillId="0" borderId="0"/>
  </cellStyleXfs>
  <cellXfs count="13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/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left" vertical="center"/>
    </xf>
    <xf numFmtId="3" fontId="2" fillId="0" borderId="0" xfId="0" applyNumberFormat="1" applyFont="1" applyBorder="1" applyAlignment="1" applyProtection="1">
      <alignment horizontal="right" vertical="center"/>
    </xf>
    <xf numFmtId="3" fontId="2" fillId="0" borderId="0" xfId="0" applyNumberFormat="1" applyFont="1" applyAlignment="1" applyProtection="1">
      <alignment horizontal="right" vertical="center"/>
    </xf>
    <xf numFmtId="3" fontId="2" fillId="0" borderId="0" xfId="1" applyNumberFormat="1" applyFont="1" applyBorder="1" applyAlignment="1" applyProtection="1">
      <alignment horizontal="right" vertical="center"/>
    </xf>
    <xf numFmtId="3" fontId="2" fillId="0" borderId="2" xfId="0" applyNumberFormat="1" applyFont="1" applyBorder="1" applyAlignment="1" applyProtection="1">
      <alignment horizontal="right" vertical="center"/>
    </xf>
    <xf numFmtId="4" fontId="2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horizontal="right" vertical="center" readingOrder="1"/>
    </xf>
    <xf numFmtId="0" fontId="0" fillId="0" borderId="0" xfId="0" applyAlignment="1" applyProtection="1">
      <alignment vertical="center"/>
    </xf>
    <xf numFmtId="49" fontId="4" fillId="0" borderId="4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/>
    </xf>
    <xf numFmtId="49" fontId="4" fillId="0" borderId="0" xfId="0" applyNumberFormat="1" applyFont="1" applyBorder="1" applyAlignment="1" applyProtection="1">
      <alignment horizontal="left" vertical="center" indent="1"/>
    </xf>
    <xf numFmtId="0" fontId="0" fillId="0" borderId="0" xfId="0" applyAlignment="1" applyProtection="1">
      <alignment horizontal="left"/>
    </xf>
    <xf numFmtId="49" fontId="2" fillId="0" borderId="4" xfId="0" applyNumberFormat="1" applyFont="1" applyBorder="1" applyAlignment="1" applyProtection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 indent="1"/>
    </xf>
    <xf numFmtId="49" fontId="2" fillId="0" borderId="2" xfId="0" applyNumberFormat="1" applyFont="1" applyBorder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37" fontId="2" fillId="0" borderId="0" xfId="0" applyNumberFormat="1" applyFont="1" applyAlignment="1" applyProtection="1"/>
    <xf numFmtId="0" fontId="12" fillId="0" borderId="0" xfId="0" applyFont="1" applyAlignment="1" applyProtection="1"/>
    <xf numFmtId="49" fontId="4" fillId="0" borderId="3" xfId="4" applyNumberFormat="1" applyFont="1" applyBorder="1" applyAlignment="1" applyProtection="1">
      <alignment horizontal="center" vertical="center"/>
    </xf>
    <xf numFmtId="37" fontId="2" fillId="0" borderId="0" xfId="0" applyNumberFormat="1" applyFont="1" applyAlignment="1" applyProtection="1">
      <alignment horizontal="right" vertical="center"/>
    </xf>
    <xf numFmtId="37" fontId="12" fillId="0" borderId="0" xfId="0" applyNumberFormat="1" applyFont="1" applyAlignment="1" applyProtection="1"/>
    <xf numFmtId="3" fontId="12" fillId="0" borderId="4" xfId="0" applyNumberFormat="1" applyFont="1" applyBorder="1" applyAlignment="1" applyProtection="1">
      <alignment horizontal="right" vertical="center"/>
    </xf>
    <xf numFmtId="3" fontId="2" fillId="0" borderId="0" xfId="0" applyNumberFormat="1" applyFont="1" applyAlignment="1" applyProtection="1"/>
    <xf numFmtId="37" fontId="2" fillId="0" borderId="4" xfId="0" applyNumberFormat="1" applyFont="1" applyBorder="1" applyAlignment="1" applyProtection="1"/>
    <xf numFmtId="0" fontId="0" fillId="0" borderId="0" xfId="0" applyAlignment="1" applyProtection="1"/>
    <xf numFmtId="49" fontId="14" fillId="0" borderId="0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/>
    </xf>
    <xf numFmtId="3" fontId="2" fillId="0" borderId="3" xfId="0" applyNumberFormat="1" applyFont="1" applyBorder="1" applyAlignment="1" applyProtection="1">
      <alignment horizontal="right" vertical="center"/>
    </xf>
    <xf numFmtId="166" fontId="2" fillId="0" borderId="3" xfId="0" applyNumberFormat="1" applyFont="1" applyBorder="1" applyAlignment="1" applyProtection="1">
      <alignment horizontal="right" vertical="center"/>
    </xf>
    <xf numFmtId="0" fontId="15" fillId="0" borderId="0" xfId="0" applyFont="1" applyAlignment="1" applyProtection="1"/>
    <xf numFmtId="37" fontId="2" fillId="0" borderId="0" xfId="0" applyNumberFormat="1" applyFont="1" applyBorder="1" applyAlignment="1" applyProtection="1">
      <alignment horizontal="right" vertical="center"/>
    </xf>
    <xf numFmtId="49" fontId="2" fillId="0" borderId="0" xfId="0" applyNumberFormat="1" applyFont="1" applyAlignment="1" applyProtection="1">
      <alignment horizontal="right" vertical="center"/>
    </xf>
    <xf numFmtId="49" fontId="14" fillId="0" borderId="2" xfId="0" applyNumberFormat="1" applyFont="1" applyBorder="1" applyAlignment="1" applyProtection="1">
      <alignment horizontal="center" vertical="center" wrapText="1"/>
    </xf>
    <xf numFmtId="49" fontId="14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3" fontId="12" fillId="0" borderId="0" xfId="0" applyNumberFormat="1" applyFont="1" applyAlignment="1" applyProtection="1">
      <alignment horizontal="right" vertical="center"/>
    </xf>
    <xf numFmtId="49" fontId="17" fillId="0" borderId="3" xfId="0" applyNumberFormat="1" applyFont="1" applyBorder="1" applyAlignment="1" applyProtection="1">
      <alignment horizontal="center" vertical="center"/>
    </xf>
    <xf numFmtId="49" fontId="17" fillId="0" borderId="4" xfId="0" applyNumberFormat="1" applyFont="1" applyBorder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left" vertical="center"/>
    </xf>
    <xf numFmtId="167" fontId="9" fillId="0" borderId="0" xfId="0" applyNumberFormat="1" applyFont="1" applyAlignment="1" applyProtection="1">
      <alignment horizontal="right" vertical="center"/>
    </xf>
    <xf numFmtId="4" fontId="9" fillId="0" borderId="0" xfId="0" applyNumberFormat="1" applyFont="1" applyAlignment="1" applyProtection="1">
      <alignment horizontal="right" vertical="center"/>
    </xf>
    <xf numFmtId="49" fontId="2" fillId="0" borderId="2" xfId="0" applyNumberFormat="1" applyFont="1" applyBorder="1" applyAlignment="1" applyProtection="1">
      <alignment vertical="center"/>
    </xf>
    <xf numFmtId="49" fontId="0" fillId="0" borderId="0" xfId="0" applyNumberFormat="1" applyAlignment="1" applyProtection="1">
      <alignment horizontal="left" vertical="center" wrapText="1"/>
    </xf>
    <xf numFmtId="49" fontId="11" fillId="0" borderId="4" xfId="0" applyNumberFormat="1" applyFont="1" applyBorder="1" applyAlignment="1" applyProtection="1">
      <alignment horizontal="left" vertical="center"/>
    </xf>
    <xf numFmtId="167" fontId="7" fillId="0" borderId="4" xfId="0" applyNumberFormat="1" applyFont="1" applyBorder="1" applyAlignment="1" applyProtection="1">
      <alignment horizontal="right" vertical="center" readingOrder="1"/>
    </xf>
    <xf numFmtId="2" fontId="7" fillId="0" borderId="4" xfId="0" applyNumberFormat="1" applyFont="1" applyBorder="1" applyAlignment="1" applyProtection="1">
      <alignment horizontal="right" vertical="center" readingOrder="1"/>
    </xf>
    <xf numFmtId="4" fontId="7" fillId="0" borderId="4" xfId="0" applyNumberFormat="1" applyFont="1" applyBorder="1" applyAlignment="1" applyProtection="1">
      <alignment horizontal="right" vertical="center" readingOrder="1"/>
    </xf>
    <xf numFmtId="167" fontId="7" fillId="0" borderId="0" xfId="0" applyNumberFormat="1" applyFont="1" applyAlignment="1" applyProtection="1">
      <alignment horizontal="right" vertical="center" readingOrder="1"/>
    </xf>
    <xf numFmtId="2" fontId="7" fillId="0" borderId="0" xfId="0" applyNumberFormat="1" applyFont="1" applyAlignment="1" applyProtection="1">
      <alignment horizontal="right" vertical="center" readingOrder="1"/>
    </xf>
    <xf numFmtId="4" fontId="12" fillId="0" borderId="0" xfId="0" applyNumberFormat="1" applyFont="1" applyAlignment="1" applyProtection="1">
      <alignment vertical="center"/>
    </xf>
    <xf numFmtId="167" fontId="2" fillId="0" borderId="0" xfId="0" applyNumberFormat="1" applyFont="1" applyAlignment="1" applyProtection="1">
      <alignment horizontal="right" vertical="center" readingOrder="1"/>
    </xf>
    <xf numFmtId="2" fontId="2" fillId="0" borderId="0" xfId="0" applyNumberFormat="1" applyFont="1" applyAlignment="1" applyProtection="1">
      <alignment horizontal="right" vertical="center" readingOrder="1"/>
    </xf>
    <xf numFmtId="4" fontId="2" fillId="0" borderId="0" xfId="0" applyNumberFormat="1" applyFont="1" applyAlignment="1" applyProtection="1">
      <alignment horizontal="right" vertical="center" readingOrder="1"/>
    </xf>
    <xf numFmtId="49" fontId="0" fillId="0" borderId="0" xfId="0" applyNumberFormat="1" applyAlignment="1" applyProtection="1">
      <alignment horizontal="left" vertical="center"/>
    </xf>
    <xf numFmtId="4" fontId="0" fillId="0" borderId="0" xfId="0" applyNumberFormat="1" applyAlignment="1" applyProtection="1">
      <alignment horizontal="right" vertical="center"/>
    </xf>
    <xf numFmtId="167" fontId="10" fillId="0" borderId="0" xfId="0" applyNumberFormat="1" applyFont="1" applyAlignment="1" applyProtection="1">
      <alignment vertical="center"/>
    </xf>
    <xf numFmtId="0" fontId="20" fillId="0" borderId="0" xfId="0" applyFont="1" applyAlignment="1" applyProtection="1"/>
    <xf numFmtId="0" fontId="12" fillId="0" borderId="4" xfId="0" applyFont="1" applyBorder="1" applyAlignment="1" applyProtection="1"/>
    <xf numFmtId="3" fontId="2" fillId="0" borderId="0" xfId="0" applyNumberFormat="1" applyFont="1" applyAlignment="1">
      <alignment horizontal="right" vertical="center"/>
    </xf>
    <xf numFmtId="49" fontId="24" fillId="0" borderId="0" xfId="7" applyNumberFormat="1" applyFont="1" applyAlignment="1">
      <alignment horizontal="left" vertical="center"/>
    </xf>
    <xf numFmtId="0" fontId="23" fillId="0" borderId="0" xfId="7"/>
    <xf numFmtId="49" fontId="23" fillId="0" borderId="0" xfId="7" applyNumberFormat="1" applyAlignment="1">
      <alignment horizontal="left" vertical="center" indent="1"/>
    </xf>
    <xf numFmtId="49" fontId="23" fillId="0" borderId="0" xfId="7" applyNumberFormat="1" applyAlignment="1">
      <alignment horizontal="left" vertical="center" indent="2"/>
    </xf>
    <xf numFmtId="49" fontId="25" fillId="0" borderId="0" xfId="7" applyNumberFormat="1" applyFont="1" applyAlignment="1">
      <alignment horizontal="left" vertical="center" indent="1"/>
    </xf>
    <xf numFmtId="0" fontId="2" fillId="0" borderId="0" xfId="0" applyFont="1"/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/>
    <xf numFmtId="49" fontId="2" fillId="0" borderId="0" xfId="0" applyNumberFormat="1" applyFont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 readingOrder="1"/>
    </xf>
    <xf numFmtId="2" fontId="2" fillId="0" borderId="0" xfId="0" applyNumberFormat="1" applyFont="1" applyAlignment="1">
      <alignment horizontal="right" vertical="center" readingOrder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 readingOrder="1"/>
    </xf>
    <xf numFmtId="49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49" fontId="2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8" fillId="0" borderId="0" xfId="8" applyFont="1"/>
    <xf numFmtId="0" fontId="29" fillId="0" borderId="0" xfId="9" applyFont="1"/>
    <xf numFmtId="0" fontId="29" fillId="0" borderId="0" xfId="8" applyFont="1"/>
    <xf numFmtId="0" fontId="28" fillId="0" borderId="0" xfId="10" applyFont="1"/>
    <xf numFmtId="0" fontId="1" fillId="0" borderId="0" xfId="11"/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26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/>
    </xf>
    <xf numFmtId="49" fontId="16" fillId="0" borderId="4" xfId="0" applyNumberFormat="1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left" vertical="center"/>
    </xf>
    <xf numFmtId="49" fontId="4" fillId="0" borderId="0" xfId="0" applyNumberFormat="1" applyFont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49" fontId="6" fillId="0" borderId="4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17" fillId="0" borderId="3" xfId="0" applyNumberFormat="1" applyFont="1" applyBorder="1" applyAlignment="1" applyProtection="1">
      <alignment horizontal="center" vertical="center" readingOrder="1"/>
    </xf>
    <xf numFmtId="49" fontId="6" fillId="0" borderId="4" xfId="0" applyNumberFormat="1" applyFont="1" applyBorder="1" applyAlignment="1" applyProtection="1">
      <alignment horizontal="left" vertical="center" wrapText="1"/>
    </xf>
    <xf numFmtId="49" fontId="19" fillId="0" borderId="0" xfId="0" applyNumberFormat="1" applyFont="1" applyBorder="1" applyAlignment="1" applyProtection="1">
      <alignment horizontal="left" vertical="center"/>
    </xf>
    <xf numFmtId="49" fontId="2" fillId="0" borderId="2" xfId="0" applyNumberFormat="1" applyFont="1" applyBorder="1" applyAlignment="1" applyProtection="1">
      <alignment horizontal="left" vertical="center"/>
    </xf>
    <xf numFmtId="49" fontId="17" fillId="0" borderId="3" xfId="0" applyNumberFormat="1" applyFont="1" applyBorder="1" applyAlignment="1" applyProtection="1">
      <alignment horizontal="center" vertical="center"/>
    </xf>
    <xf numFmtId="49" fontId="17" fillId="0" borderId="4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7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/>
    <xf numFmtId="3" fontId="12" fillId="0" borderId="4" xfId="0" applyNumberFormat="1" applyFont="1" applyBorder="1"/>
  </cellXfs>
  <cellStyles count="12">
    <cellStyle name="Comma" xfId="1" builtinId="3"/>
    <cellStyle name="Normal" xfId="0" builtinId="0"/>
    <cellStyle name="Normal 12" xfId="8" xr:uid="{75904437-89DC-4E0A-89C9-6494A9D0F733}"/>
    <cellStyle name="Normal 2" xfId="2" xr:uid="{00000000-0005-0000-0000-000006000000}"/>
    <cellStyle name="Normal 231" xfId="11" xr:uid="{984871DB-CCBA-47AC-B420-D06B4E603F02}"/>
    <cellStyle name="Normal 3" xfId="3" xr:uid="{00000000-0005-0000-0000-000007000000}"/>
    <cellStyle name="Normal 3 11 2" xfId="10" xr:uid="{BE9A9AF9-449C-4C77-A14D-831E1DA5587A}"/>
    <cellStyle name="Normal 3 2" xfId="4" xr:uid="{00000000-0005-0000-0000-000008000000}"/>
    <cellStyle name="Normal 3 2 2" xfId="5" xr:uid="{00000000-0005-0000-0000-000009000000}"/>
    <cellStyle name="Normal 4" xfId="7" xr:uid="{21C1BF84-C70B-4693-AFF7-4C48F50AAC2D}"/>
    <cellStyle name="Normal 5 2 3" xfId="9" xr:uid="{FC06C0F6-B561-4813-B466-D932A49E3A8B}"/>
    <cellStyle name="Note 2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E500DE14-3FBA-4874-B649-A75D1B0A1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161925</xdr:rowOff>
        </xdr:from>
        <xdr:to>
          <xdr:col>1</xdr:col>
          <xdr:colOff>304800</xdr:colOff>
          <xdr:row>14</xdr:row>
          <xdr:rowOff>47625</xdr:rowOff>
        </xdr:to>
        <xdr:sp macro="" textlink="">
          <xdr:nvSpPr>
            <xdr:cNvPr id="12289" name="Object 1" descr="embedded text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E449-5C87-471F-B4DB-5DDC56C19F00}">
  <dimension ref="A6:B22"/>
  <sheetViews>
    <sheetView showGridLines="0" tabSelected="1" workbookViewId="0"/>
  </sheetViews>
  <sheetFormatPr defaultColWidth="10.6640625" defaultRowHeight="11.25" customHeight="1" x14ac:dyDescent="0.25"/>
  <cols>
    <col min="1" max="16384" width="10.6640625" style="97"/>
  </cols>
  <sheetData>
    <row r="6" spans="1:2" ht="15.75" x14ac:dyDescent="0.25"/>
    <row r="7" spans="1:2" ht="15.75" x14ac:dyDescent="0.25">
      <c r="A7" s="98" t="s">
        <v>164</v>
      </c>
      <c r="B7" s="99"/>
    </row>
    <row r="8" spans="1:2" ht="15.75" x14ac:dyDescent="0.25">
      <c r="A8" s="97" t="s">
        <v>165</v>
      </c>
    </row>
    <row r="9" spans="1:2" ht="15.75" x14ac:dyDescent="0.25">
      <c r="A9" s="100" t="s">
        <v>166</v>
      </c>
    </row>
    <row r="10" spans="1:2" ht="15.75" x14ac:dyDescent="0.25">
      <c r="A10" s="100" t="s">
        <v>167</v>
      </c>
      <c r="B10" s="101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97" t="s">
        <v>168</v>
      </c>
    </row>
    <row r="17" spans="1:2" ht="15.75" x14ac:dyDescent="0.25"/>
    <row r="22" spans="1:2" ht="15.75" x14ac:dyDescent="0.25">
      <c r="A22" s="99"/>
      <c r="B22" s="99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12289" r:id="rId3">
          <objectPr defaultSize="0" altText="embedded text" r:id="rId4">
            <anchor moveWithCells="1">
              <from>
                <xdr:col>0</xdr:col>
                <xdr:colOff>0</xdr:colOff>
                <xdr:row>10</xdr:row>
                <xdr:rowOff>161925</xdr:rowOff>
              </from>
              <to>
                <xdr:col>1</xdr:col>
                <xdr:colOff>304800</xdr:colOff>
                <xdr:row>14</xdr:row>
                <xdr:rowOff>47625</xdr:rowOff>
              </to>
            </anchor>
          </objectPr>
        </oleObject>
      </mc:Choice>
      <mc:Fallback>
        <oleObject progId="Document" dvAspect="DVASPECT_ICON" shapeId="12289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48576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34" style="12" customWidth="1"/>
    <col min="2" max="4" width="13.6640625" style="12" customWidth="1"/>
    <col min="5" max="5" width="15.83203125" style="12" customWidth="1"/>
  </cols>
  <sheetData>
    <row r="1" spans="1:5" ht="11.25" customHeight="1" x14ac:dyDescent="0.2">
      <c r="A1" s="115" t="s">
        <v>111</v>
      </c>
      <c r="B1" s="115"/>
      <c r="C1" s="115"/>
      <c r="D1" s="115"/>
      <c r="E1" s="115"/>
    </row>
    <row r="2" spans="1:5" ht="11.25" customHeight="1" x14ac:dyDescent="0.2">
      <c r="A2" s="127" t="s">
        <v>112</v>
      </c>
      <c r="B2" s="127"/>
      <c r="C2" s="127"/>
      <c r="D2" s="127"/>
      <c r="E2" s="127"/>
    </row>
    <row r="3" spans="1:5" ht="11.25" customHeight="1" x14ac:dyDescent="0.2">
      <c r="A3" s="128" t="s">
        <v>26</v>
      </c>
      <c r="B3" s="129" t="s">
        <v>113</v>
      </c>
      <c r="C3" s="129"/>
      <c r="D3" s="128" t="s">
        <v>114</v>
      </c>
      <c r="E3" s="128"/>
    </row>
    <row r="4" spans="1:5" ht="11.25" customHeight="1" x14ac:dyDescent="0.2">
      <c r="A4" s="128"/>
      <c r="B4" s="44" t="s">
        <v>115</v>
      </c>
      <c r="C4" s="44" t="s">
        <v>116</v>
      </c>
      <c r="D4" s="128"/>
      <c r="E4" s="128"/>
    </row>
    <row r="5" spans="1:5" ht="11.25" customHeight="1" x14ac:dyDescent="0.2">
      <c r="A5" s="128"/>
      <c r="B5" s="43" t="s">
        <v>117</v>
      </c>
      <c r="C5" s="43" t="s">
        <v>117</v>
      </c>
      <c r="D5" s="43" t="s">
        <v>117</v>
      </c>
      <c r="E5" s="43" t="s">
        <v>118</v>
      </c>
    </row>
    <row r="6" spans="1:5" ht="11.25" customHeight="1" x14ac:dyDescent="0.2">
      <c r="A6" s="124" t="s">
        <v>2</v>
      </c>
      <c r="B6" s="124"/>
      <c r="C6" s="124"/>
      <c r="D6" s="124"/>
      <c r="E6" s="124"/>
    </row>
    <row r="7" spans="1:5" ht="11.25" customHeight="1" x14ac:dyDescent="0.2">
      <c r="A7" s="45" t="s">
        <v>31</v>
      </c>
      <c r="B7" s="46">
        <f t="shared" ref="B7:B14" si="0">C7-D7</f>
        <v>18.3</v>
      </c>
      <c r="C7" s="47">
        <v>152.31</v>
      </c>
      <c r="D7" s="47">
        <f t="shared" ref="D7:D14" si="1">E7/22.0462</f>
        <v>134.04</v>
      </c>
      <c r="E7" s="47">
        <v>2955.12</v>
      </c>
    </row>
    <row r="8" spans="1:5" ht="11.25" customHeight="1" x14ac:dyDescent="0.2">
      <c r="A8" s="45" t="s">
        <v>32</v>
      </c>
      <c r="B8" s="46">
        <f t="shared" si="0"/>
        <v>18</v>
      </c>
      <c r="C8" s="47">
        <v>145.59</v>
      </c>
      <c r="D8" s="47">
        <f t="shared" si="1"/>
        <v>127.57</v>
      </c>
      <c r="E8" s="47">
        <v>2812.35</v>
      </c>
    </row>
    <row r="9" spans="1:5" ht="11.25" customHeight="1" x14ac:dyDescent="0.2">
      <c r="A9" s="45" t="s">
        <v>33</v>
      </c>
      <c r="B9" s="46">
        <f t="shared" si="0"/>
        <v>18</v>
      </c>
      <c r="C9" s="47">
        <v>144.33000000000001</v>
      </c>
      <c r="D9" s="47">
        <f t="shared" si="1"/>
        <v>126.31</v>
      </c>
      <c r="E9" s="47">
        <v>2784.71</v>
      </c>
    </row>
    <row r="10" spans="1:5" ht="11.25" customHeight="1" x14ac:dyDescent="0.2">
      <c r="A10" s="45" t="s">
        <v>34</v>
      </c>
      <c r="B10" s="46">
        <f t="shared" si="0"/>
        <v>18</v>
      </c>
      <c r="C10" s="47">
        <v>140.91</v>
      </c>
      <c r="D10" s="47">
        <f t="shared" si="1"/>
        <v>122.89</v>
      </c>
      <c r="E10" s="47">
        <v>2709.24</v>
      </c>
    </row>
    <row r="11" spans="1:5" ht="11.25" customHeight="1" x14ac:dyDescent="0.2">
      <c r="A11" s="45" t="s">
        <v>35</v>
      </c>
      <c r="B11" s="46">
        <f t="shared" si="0"/>
        <v>18.100000000000001</v>
      </c>
      <c r="C11" s="47">
        <v>146.93</v>
      </c>
      <c r="D11" s="47">
        <f t="shared" si="1"/>
        <v>128.83000000000001</v>
      </c>
      <c r="E11" s="47">
        <v>2840.31</v>
      </c>
    </row>
    <row r="12" spans="1:5" ht="11.25" customHeight="1" x14ac:dyDescent="0.2">
      <c r="A12" s="45" t="s">
        <v>36</v>
      </c>
      <c r="B12" s="46">
        <f t="shared" si="0"/>
        <v>17.5</v>
      </c>
      <c r="C12" s="47">
        <v>158.19999999999999</v>
      </c>
      <c r="D12" s="47">
        <f t="shared" si="1"/>
        <v>140.72999999999999</v>
      </c>
      <c r="E12" s="47">
        <v>3102.46</v>
      </c>
    </row>
    <row r="13" spans="1:5" ht="11.25" customHeight="1" x14ac:dyDescent="0.2">
      <c r="A13" s="45" t="s">
        <v>37</v>
      </c>
      <c r="B13" s="46">
        <f t="shared" si="0"/>
        <v>17.399999999999999</v>
      </c>
      <c r="C13" s="47">
        <v>153.44</v>
      </c>
      <c r="D13" s="47">
        <f t="shared" si="1"/>
        <v>136.02000000000001</v>
      </c>
      <c r="E13" s="47">
        <v>2998.62</v>
      </c>
    </row>
    <row r="14" spans="1:5" ht="11.25" customHeight="1" x14ac:dyDescent="0.2">
      <c r="A14" s="45" t="s">
        <v>38</v>
      </c>
      <c r="B14" s="46">
        <f t="shared" si="0"/>
        <v>17.5</v>
      </c>
      <c r="C14" s="47">
        <v>155.53</v>
      </c>
      <c r="D14" s="47">
        <f t="shared" si="1"/>
        <v>138.01</v>
      </c>
      <c r="E14" s="47">
        <v>3042.53</v>
      </c>
    </row>
    <row r="15" spans="1:5" s="49" customFormat="1" ht="11.25" customHeight="1" x14ac:dyDescent="0.2">
      <c r="A15" s="48" t="s">
        <v>4</v>
      </c>
      <c r="B15" s="46">
        <v>18.3</v>
      </c>
      <c r="C15" s="47">
        <v>144.21</v>
      </c>
      <c r="D15" s="47">
        <v>125.96</v>
      </c>
      <c r="E15" s="47">
        <v>2776.84</v>
      </c>
    </row>
    <row r="16" spans="1:5" ht="11.25" customHeight="1" x14ac:dyDescent="0.2">
      <c r="A16" s="124" t="s">
        <v>3</v>
      </c>
      <c r="B16" s="124"/>
      <c r="C16" s="124"/>
      <c r="D16" s="124"/>
      <c r="E16" s="124"/>
    </row>
    <row r="17" spans="1:5" ht="11.25" customHeight="1" x14ac:dyDescent="0.2">
      <c r="A17" s="50" t="s">
        <v>39</v>
      </c>
      <c r="B17" s="51">
        <f t="shared" ref="B17:B22" si="2">C17-D17</f>
        <v>17.8</v>
      </c>
      <c r="C17" s="52">
        <v>145.91999999999999</v>
      </c>
      <c r="D17" s="53">
        <f t="shared" ref="D17:D22" si="3">E17/22.0462</f>
        <v>128.13</v>
      </c>
      <c r="E17" s="53">
        <v>2824.82</v>
      </c>
    </row>
    <row r="18" spans="1:5" x14ac:dyDescent="0.2">
      <c r="A18" s="45" t="s">
        <v>40</v>
      </c>
      <c r="B18" s="54">
        <f t="shared" si="2"/>
        <v>18.399999999999999</v>
      </c>
      <c r="C18" s="55">
        <v>145.34</v>
      </c>
      <c r="D18" s="11">
        <f t="shared" si="3"/>
        <v>126.97</v>
      </c>
      <c r="E18" s="56">
        <v>2799.23</v>
      </c>
    </row>
    <row r="19" spans="1:5" x14ac:dyDescent="0.2">
      <c r="A19" s="45" t="s">
        <v>5</v>
      </c>
      <c r="B19" s="54">
        <f t="shared" si="2"/>
        <v>20.5</v>
      </c>
      <c r="C19" s="56">
        <v>151.47</v>
      </c>
      <c r="D19" s="11">
        <f t="shared" si="3"/>
        <v>130.97</v>
      </c>
      <c r="E19" s="11">
        <v>2887.36</v>
      </c>
    </row>
    <row r="20" spans="1:5" x14ac:dyDescent="0.2">
      <c r="A20" s="5" t="s">
        <v>6</v>
      </c>
      <c r="B20" s="57">
        <f t="shared" si="2"/>
        <v>21</v>
      </c>
      <c r="C20" s="58">
        <v>140.08000000000001</v>
      </c>
      <c r="D20" s="10">
        <f t="shared" si="3"/>
        <v>119.06</v>
      </c>
      <c r="E20" s="10">
        <v>2624.75</v>
      </c>
    </row>
    <row r="21" spans="1:5" x14ac:dyDescent="0.2">
      <c r="A21" s="45" t="s">
        <v>31</v>
      </c>
      <c r="B21" s="57">
        <f t="shared" si="2"/>
        <v>19.5</v>
      </c>
      <c r="C21" s="58">
        <v>139.47999999999999</v>
      </c>
      <c r="D21" s="10">
        <f t="shared" si="3"/>
        <v>120.01</v>
      </c>
      <c r="E21" s="10">
        <v>2645.73</v>
      </c>
    </row>
    <row r="22" spans="1:5" ht="11.25" customHeight="1" x14ac:dyDescent="0.2">
      <c r="A22" s="19" t="s">
        <v>46</v>
      </c>
      <c r="B22" s="57">
        <f t="shared" si="2"/>
        <v>19.399999999999999</v>
      </c>
      <c r="C22" s="58">
        <f>AVERAGE(C17:C21)</f>
        <v>144.46</v>
      </c>
      <c r="D22" s="59">
        <f t="shared" si="3"/>
        <v>125.03</v>
      </c>
      <c r="E22" s="59">
        <f>AVERAGE(E17:E21)</f>
        <v>2756.38</v>
      </c>
    </row>
    <row r="23" spans="1:5" s="17" customFormat="1" ht="21.75" customHeight="1" x14ac:dyDescent="0.2">
      <c r="A23" s="125" t="s">
        <v>119</v>
      </c>
      <c r="B23" s="125"/>
      <c r="C23" s="125"/>
      <c r="D23" s="125"/>
      <c r="E23" s="125"/>
    </row>
    <row r="24" spans="1:5" ht="11.25" customHeight="1" x14ac:dyDescent="0.2">
      <c r="A24" s="126" t="s">
        <v>120</v>
      </c>
      <c r="B24" s="126"/>
      <c r="C24" s="126"/>
      <c r="D24" s="126"/>
      <c r="E24" s="126"/>
    </row>
    <row r="25" spans="1:5" ht="11.25" customHeight="1" x14ac:dyDescent="0.2">
      <c r="A25" s="45"/>
      <c r="B25" s="60"/>
      <c r="C25" s="60"/>
      <c r="D25" s="60"/>
      <c r="E25" s="60"/>
    </row>
    <row r="26" spans="1:5" ht="11.25" customHeight="1" x14ac:dyDescent="0.2">
      <c r="A26" s="41"/>
      <c r="B26" s="41"/>
      <c r="C26" s="41"/>
      <c r="D26" s="41"/>
      <c r="E26" s="41"/>
    </row>
    <row r="28" spans="1:5" ht="11.25" customHeight="1" x14ac:dyDescent="0.2">
      <c r="C28" s="10"/>
      <c r="D28" s="61"/>
      <c r="E28" s="61"/>
    </row>
    <row r="29" spans="1:5" ht="11.25" customHeight="1" x14ac:dyDescent="0.2">
      <c r="B29" s="62"/>
      <c r="C29" s="62"/>
      <c r="D29" s="62"/>
      <c r="E29" s="62"/>
    </row>
    <row r="31" spans="1:5" ht="11.25" customHeight="1" x14ac:dyDescent="0.2">
      <c r="A31" s="21"/>
    </row>
    <row r="36" spans="1:1" ht="11.25" customHeight="1" x14ac:dyDescent="0.2">
      <c r="A36" s="22"/>
    </row>
    <row r="1048576" ht="12.75" customHeight="1" x14ac:dyDescent="0.2"/>
  </sheetData>
  <mergeCells count="9">
    <mergeCell ref="A6:E6"/>
    <mergeCell ref="A16:E16"/>
    <mergeCell ref="A23:E23"/>
    <mergeCell ref="A24:E24"/>
    <mergeCell ref="A1:E1"/>
    <mergeCell ref="A2:E2"/>
    <mergeCell ref="A3:A5"/>
    <mergeCell ref="B3:C3"/>
    <mergeCell ref="D3:E4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48576"/>
  <sheetViews>
    <sheetView zoomScaleNormal="100" workbookViewId="0">
      <selection sqref="A1:F1"/>
    </sheetView>
  </sheetViews>
  <sheetFormatPr defaultColWidth="9.33203125" defaultRowHeight="11.25" customHeight="1" x14ac:dyDescent="0.2"/>
  <cols>
    <col min="1" max="1" width="13.1640625" style="24" customWidth="1"/>
    <col min="2" max="2" width="14" style="24" customWidth="1"/>
    <col min="3" max="3" width="8.83203125" style="24" customWidth="1"/>
    <col min="4" max="4" width="7.83203125" style="24" customWidth="1"/>
    <col min="5" max="5" width="11.83203125" style="24" customWidth="1"/>
    <col min="6" max="6" width="10.83203125" style="24" customWidth="1"/>
    <col min="7" max="16384" width="9.33203125" style="24"/>
  </cols>
  <sheetData>
    <row r="1" spans="1:7" ht="22.7" customHeight="1" x14ac:dyDescent="0.2">
      <c r="A1" s="110" t="s">
        <v>121</v>
      </c>
      <c r="B1" s="110"/>
      <c r="C1" s="110"/>
      <c r="D1" s="110"/>
      <c r="E1" s="110"/>
      <c r="F1" s="110"/>
    </row>
    <row r="2" spans="1:7" ht="11.25" customHeight="1" x14ac:dyDescent="0.2">
      <c r="A2" s="127" t="s">
        <v>122</v>
      </c>
      <c r="B2" s="127"/>
      <c r="C2" s="127"/>
      <c r="D2" s="127"/>
      <c r="E2" s="127"/>
      <c r="F2" s="127"/>
    </row>
    <row r="3" spans="1:7" ht="11.25" customHeight="1" x14ac:dyDescent="0.2">
      <c r="A3" s="44" t="s">
        <v>26</v>
      </c>
      <c r="B3" s="13" t="s">
        <v>123</v>
      </c>
      <c r="C3" s="13" t="s">
        <v>124</v>
      </c>
      <c r="D3" s="13" t="s">
        <v>125</v>
      </c>
      <c r="E3" s="13" t="s">
        <v>126</v>
      </c>
      <c r="F3" s="13" t="s">
        <v>127</v>
      </c>
    </row>
    <row r="4" spans="1:7" ht="11.25" customHeight="1" x14ac:dyDescent="0.2">
      <c r="A4" s="128" t="s">
        <v>2</v>
      </c>
      <c r="B4" s="128"/>
      <c r="C4" s="128"/>
      <c r="D4" s="128"/>
      <c r="E4" s="128"/>
      <c r="F4" s="128"/>
    </row>
    <row r="5" spans="1:7" ht="11.25" customHeight="1" x14ac:dyDescent="0.2">
      <c r="A5" s="130" t="s">
        <v>31</v>
      </c>
      <c r="B5" s="8">
        <v>0</v>
      </c>
      <c r="C5" s="8">
        <v>255925</v>
      </c>
      <c r="D5" s="8">
        <v>0</v>
      </c>
      <c r="E5" s="8">
        <v>0</v>
      </c>
      <c r="F5" s="65">
        <v>255925</v>
      </c>
      <c r="G5" s="63"/>
    </row>
    <row r="6" spans="1:7" ht="11.25" customHeight="1" x14ac:dyDescent="0.2">
      <c r="A6" s="130" t="s">
        <v>32</v>
      </c>
      <c r="B6" s="8">
        <v>0</v>
      </c>
      <c r="C6" s="8">
        <v>261850</v>
      </c>
      <c r="D6" s="8">
        <v>0</v>
      </c>
      <c r="E6" s="8">
        <v>0</v>
      </c>
      <c r="F6" s="65">
        <v>261850</v>
      </c>
      <c r="G6" s="63"/>
    </row>
    <row r="7" spans="1:7" ht="11.25" customHeight="1" x14ac:dyDescent="0.2">
      <c r="A7" s="130" t="s">
        <v>33</v>
      </c>
      <c r="B7" s="8">
        <v>0</v>
      </c>
      <c r="C7" s="8">
        <v>238425</v>
      </c>
      <c r="D7" s="8">
        <v>0</v>
      </c>
      <c r="E7" s="8">
        <v>0</v>
      </c>
      <c r="F7" s="65">
        <v>238425</v>
      </c>
      <c r="G7" s="63"/>
    </row>
    <row r="8" spans="1:7" ht="11.25" customHeight="1" x14ac:dyDescent="0.2">
      <c r="A8" s="130" t="s">
        <v>34</v>
      </c>
      <c r="B8" s="8">
        <v>0</v>
      </c>
      <c r="C8" s="8">
        <v>243225</v>
      </c>
      <c r="D8" s="8">
        <v>0</v>
      </c>
      <c r="E8" s="8">
        <v>0</v>
      </c>
      <c r="F8" s="65">
        <v>243225</v>
      </c>
      <c r="G8" s="63"/>
    </row>
    <row r="9" spans="1:7" ht="11.25" customHeight="1" x14ac:dyDescent="0.2">
      <c r="A9" s="130" t="s">
        <v>35</v>
      </c>
      <c r="B9" s="8">
        <v>0</v>
      </c>
      <c r="C9" s="8">
        <v>249875</v>
      </c>
      <c r="D9" s="8">
        <v>0</v>
      </c>
      <c r="E9" s="8">
        <v>0</v>
      </c>
      <c r="F9" s="65">
        <v>249875</v>
      </c>
      <c r="G9" s="63"/>
    </row>
    <row r="10" spans="1:7" ht="11.25" customHeight="1" x14ac:dyDescent="0.2">
      <c r="A10" s="130" t="s">
        <v>128</v>
      </c>
      <c r="B10" s="8">
        <v>0</v>
      </c>
      <c r="C10" s="8">
        <v>247075</v>
      </c>
      <c r="D10" s="8">
        <v>0</v>
      </c>
      <c r="E10" s="8">
        <v>0</v>
      </c>
      <c r="F10" s="65">
        <v>247075</v>
      </c>
      <c r="G10" s="63"/>
    </row>
    <row r="11" spans="1:7" ht="11.25" customHeight="1" x14ac:dyDescent="0.2">
      <c r="A11" s="130" t="s">
        <v>37</v>
      </c>
      <c r="B11" s="8">
        <v>0</v>
      </c>
      <c r="C11" s="65">
        <v>276275</v>
      </c>
      <c r="D11" s="8">
        <v>0</v>
      </c>
      <c r="E11" s="8">
        <v>0</v>
      </c>
      <c r="F11" s="65">
        <v>276275</v>
      </c>
      <c r="G11" s="63"/>
    </row>
    <row r="12" spans="1:7" ht="11.25" customHeight="1" x14ac:dyDescent="0.2">
      <c r="A12" s="130" t="s">
        <v>38</v>
      </c>
      <c r="B12" s="8">
        <v>0</v>
      </c>
      <c r="C12" s="65">
        <v>234100</v>
      </c>
      <c r="D12" s="8">
        <v>0</v>
      </c>
      <c r="E12" s="8">
        <v>0</v>
      </c>
      <c r="F12" s="65">
        <v>234100</v>
      </c>
      <c r="G12" s="63"/>
    </row>
    <row r="13" spans="1:7" ht="11.25" customHeight="1" x14ac:dyDescent="0.2">
      <c r="A13" s="131" t="s">
        <v>3</v>
      </c>
      <c r="B13" s="131"/>
      <c r="C13" s="131"/>
      <c r="D13" s="131"/>
      <c r="E13" s="131"/>
      <c r="F13" s="131"/>
    </row>
    <row r="14" spans="1:7" x14ac:dyDescent="0.2">
      <c r="A14" s="132" t="s">
        <v>39</v>
      </c>
      <c r="B14" s="133">
        <v>0</v>
      </c>
      <c r="C14" s="133">
        <v>179275</v>
      </c>
      <c r="D14" s="133">
        <v>0</v>
      </c>
      <c r="E14" s="133">
        <v>0</v>
      </c>
      <c r="F14" s="133">
        <v>179275</v>
      </c>
    </row>
    <row r="15" spans="1:7" ht="11.25" customHeight="1" x14ac:dyDescent="0.2">
      <c r="A15" s="130" t="s">
        <v>40</v>
      </c>
      <c r="B15" s="8">
        <v>0</v>
      </c>
      <c r="C15" s="8">
        <v>163600</v>
      </c>
      <c r="D15" s="8">
        <v>0</v>
      </c>
      <c r="E15" s="8">
        <v>0</v>
      </c>
      <c r="F15" s="65">
        <v>163600</v>
      </c>
      <c r="G15" s="63"/>
    </row>
    <row r="16" spans="1:7" ht="11.25" customHeight="1" x14ac:dyDescent="0.2">
      <c r="A16" s="130" t="s">
        <v>5</v>
      </c>
      <c r="B16" s="8">
        <v>0</v>
      </c>
      <c r="C16" s="8">
        <v>138200</v>
      </c>
      <c r="D16" s="8">
        <v>0</v>
      </c>
      <c r="E16" s="8">
        <v>0</v>
      </c>
      <c r="F16" s="65">
        <v>138200</v>
      </c>
      <c r="G16" s="63"/>
    </row>
    <row r="17" spans="1:7" ht="11.25" customHeight="1" x14ac:dyDescent="0.2">
      <c r="A17" s="130" t="s">
        <v>6</v>
      </c>
      <c r="B17" s="8">
        <v>0</v>
      </c>
      <c r="C17" s="8">
        <v>173900</v>
      </c>
      <c r="D17" s="8">
        <v>0</v>
      </c>
      <c r="E17" s="8">
        <v>0</v>
      </c>
      <c r="F17" s="65">
        <v>173900</v>
      </c>
      <c r="G17" s="63"/>
    </row>
    <row r="18" spans="1:7" ht="11.25" customHeight="1" x14ac:dyDescent="0.2">
      <c r="A18" s="130" t="s">
        <v>31</v>
      </c>
      <c r="B18" s="8">
        <v>0</v>
      </c>
      <c r="C18" s="8">
        <v>138150</v>
      </c>
      <c r="D18" s="8">
        <v>0</v>
      </c>
      <c r="E18" s="8">
        <v>0</v>
      </c>
      <c r="F18" s="65">
        <v>138150</v>
      </c>
      <c r="G18" s="63"/>
    </row>
    <row r="19" spans="1:7" x14ac:dyDescent="0.2">
      <c r="A19" s="64"/>
      <c r="B19" s="64"/>
      <c r="C19" s="64"/>
      <c r="D19" s="64"/>
      <c r="E19" s="64"/>
      <c r="F19" s="64"/>
    </row>
    <row r="1048576" ht="12.75" customHeight="1" x14ac:dyDescent="0.2"/>
  </sheetData>
  <mergeCells count="4">
    <mergeCell ref="A1:F1"/>
    <mergeCell ref="A2:F2"/>
    <mergeCell ref="A4:F4"/>
    <mergeCell ref="A13:F13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DC68-6FC4-44F1-9810-0C801762A152}">
  <dimension ref="A1:A18"/>
  <sheetViews>
    <sheetView workbookViewId="0"/>
  </sheetViews>
  <sheetFormatPr defaultRowHeight="15" x14ac:dyDescent="0.25"/>
  <cols>
    <col min="1" max="1" width="127.83203125" style="67" customWidth="1"/>
    <col min="2" max="5" width="8.5" style="67" customWidth="1"/>
    <col min="6" max="6" width="28.6640625" style="67" bestFit="1" customWidth="1"/>
    <col min="7" max="16384" width="9.33203125" style="67"/>
  </cols>
  <sheetData>
    <row r="1" spans="1:1" ht="15.75" x14ac:dyDescent="0.25">
      <c r="A1" s="66" t="s">
        <v>133</v>
      </c>
    </row>
    <row r="2" spans="1:1" x14ac:dyDescent="0.25">
      <c r="A2" s="68" t="s">
        <v>134</v>
      </c>
    </row>
    <row r="3" spans="1:1" ht="15.75" x14ac:dyDescent="0.25">
      <c r="A3" s="66" t="s">
        <v>135</v>
      </c>
    </row>
    <row r="4" spans="1:1" x14ac:dyDescent="0.25">
      <c r="A4" s="68" t="s">
        <v>136</v>
      </c>
    </row>
    <row r="5" spans="1:1" x14ac:dyDescent="0.25">
      <c r="A5" s="69" t="s">
        <v>137</v>
      </c>
    </row>
    <row r="6" spans="1:1" ht="15.75" x14ac:dyDescent="0.25">
      <c r="A6" s="66" t="s">
        <v>138</v>
      </c>
    </row>
    <row r="7" spans="1:1" x14ac:dyDescent="0.25">
      <c r="A7" s="70" t="s">
        <v>139</v>
      </c>
    </row>
    <row r="8" spans="1:1" x14ac:dyDescent="0.25">
      <c r="A8" s="69" t="s">
        <v>140</v>
      </c>
    </row>
    <row r="9" spans="1:1" x14ac:dyDescent="0.25">
      <c r="A9" s="69" t="s">
        <v>141</v>
      </c>
    </row>
    <row r="10" spans="1:1" x14ac:dyDescent="0.25">
      <c r="A10" s="69" t="s">
        <v>142</v>
      </c>
    </row>
    <row r="11" spans="1:1" x14ac:dyDescent="0.25">
      <c r="A11" s="69" t="s">
        <v>143</v>
      </c>
    </row>
    <row r="12" spans="1:1" x14ac:dyDescent="0.25">
      <c r="A12" s="69" t="s">
        <v>144</v>
      </c>
    </row>
    <row r="13" spans="1:1" x14ac:dyDescent="0.25">
      <c r="A13" s="69" t="s">
        <v>145</v>
      </c>
    </row>
    <row r="14" spans="1:1" x14ac:dyDescent="0.25">
      <c r="A14" s="70" t="s">
        <v>146</v>
      </c>
    </row>
    <row r="15" spans="1:1" x14ac:dyDescent="0.25">
      <c r="A15" s="69" t="s">
        <v>140</v>
      </c>
    </row>
    <row r="16" spans="1:1" x14ac:dyDescent="0.25">
      <c r="A16" s="69" t="s">
        <v>147</v>
      </c>
    </row>
    <row r="17" spans="1:1" ht="15.75" x14ac:dyDescent="0.25">
      <c r="A17" s="66" t="s">
        <v>148</v>
      </c>
    </row>
    <row r="18" spans="1:1" x14ac:dyDescent="0.25">
      <c r="A18" s="68" t="s">
        <v>149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2C11-F29C-4F13-845D-528C05BDBA6E}">
  <dimension ref="A1:E28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52.1640625" style="84" customWidth="1"/>
    <col min="2" max="2" width="18.33203125" style="84" customWidth="1"/>
    <col min="3" max="4" width="8.1640625" style="84" customWidth="1"/>
    <col min="5" max="5" width="14.1640625" style="84" customWidth="1"/>
    <col min="6" max="16384" width="9.33203125" style="71"/>
  </cols>
  <sheetData>
    <row r="1" spans="1:5" ht="11.25" customHeight="1" x14ac:dyDescent="0.2">
      <c r="A1" s="103" t="s">
        <v>0</v>
      </c>
      <c r="B1" s="103"/>
      <c r="C1" s="103"/>
      <c r="D1" s="103"/>
      <c r="E1" s="103"/>
    </row>
    <row r="2" spans="1:5" ht="22.5" customHeight="1" x14ac:dyDescent="0.2">
      <c r="A2" s="104" t="s">
        <v>150</v>
      </c>
      <c r="B2" s="104"/>
      <c r="C2" s="104"/>
      <c r="D2" s="104"/>
      <c r="E2" s="104"/>
    </row>
    <row r="3" spans="1:5" ht="11.25" customHeight="1" x14ac:dyDescent="0.2">
      <c r="A3" s="102" t="s">
        <v>1</v>
      </c>
      <c r="B3" s="72" t="s">
        <v>2</v>
      </c>
      <c r="C3" s="102" t="s">
        <v>3</v>
      </c>
      <c r="D3" s="102"/>
      <c r="E3" s="102"/>
    </row>
    <row r="4" spans="1:5" ht="22.5" customHeight="1" x14ac:dyDescent="0.2">
      <c r="A4" s="102"/>
      <c r="B4" s="73" t="s">
        <v>4</v>
      </c>
      <c r="C4" s="74" t="s">
        <v>6</v>
      </c>
      <c r="D4" s="74" t="s">
        <v>31</v>
      </c>
      <c r="E4" s="75" t="s">
        <v>130</v>
      </c>
    </row>
    <row r="5" spans="1:5" ht="11.25" customHeight="1" x14ac:dyDescent="0.2">
      <c r="A5" s="102" t="s">
        <v>7</v>
      </c>
      <c r="B5" s="102"/>
      <c r="C5" s="102"/>
      <c r="D5" s="102"/>
      <c r="E5" s="76"/>
    </row>
    <row r="6" spans="1:5" ht="11.25" customHeight="1" x14ac:dyDescent="0.2">
      <c r="A6" s="77" t="s">
        <v>151</v>
      </c>
      <c r="B6" s="65">
        <v>759000</v>
      </c>
      <c r="C6" s="65" t="s">
        <v>152</v>
      </c>
      <c r="D6" s="65">
        <v>57700</v>
      </c>
      <c r="E6" s="65">
        <v>286000</v>
      </c>
    </row>
    <row r="7" spans="1:5" ht="11.25" customHeight="1" x14ac:dyDescent="0.2">
      <c r="A7" s="77" t="s">
        <v>8</v>
      </c>
      <c r="B7" s="65">
        <v>743000</v>
      </c>
      <c r="C7" s="65" t="s">
        <v>153</v>
      </c>
      <c r="D7" s="65">
        <v>56400</v>
      </c>
      <c r="E7" s="65">
        <v>280000</v>
      </c>
    </row>
    <row r="8" spans="1:5" ht="11.25" customHeight="1" x14ac:dyDescent="0.2">
      <c r="A8" s="77" t="s">
        <v>9</v>
      </c>
      <c r="B8" s="8">
        <v>220000</v>
      </c>
      <c r="C8" s="65">
        <v>18000</v>
      </c>
      <c r="D8" s="65">
        <v>18000</v>
      </c>
      <c r="E8" s="78">
        <v>90000</v>
      </c>
    </row>
    <row r="9" spans="1:5" ht="11.25" customHeight="1" x14ac:dyDescent="0.2">
      <c r="A9" s="102" t="s">
        <v>10</v>
      </c>
      <c r="B9" s="102"/>
      <c r="C9" s="102"/>
      <c r="D9" s="102"/>
      <c r="E9" s="102"/>
    </row>
    <row r="10" spans="1:5" ht="11.25" customHeight="1" x14ac:dyDescent="0.2">
      <c r="A10" s="77" t="s">
        <v>11</v>
      </c>
      <c r="B10" s="65">
        <v>808000</v>
      </c>
      <c r="C10" s="65">
        <v>63700</v>
      </c>
      <c r="D10" s="65">
        <v>72900</v>
      </c>
      <c r="E10" s="65">
        <v>334000</v>
      </c>
    </row>
    <row r="11" spans="1:5" ht="11.25" customHeight="1" x14ac:dyDescent="0.2">
      <c r="A11" s="102" t="s">
        <v>12</v>
      </c>
      <c r="B11" s="102"/>
      <c r="C11" s="102"/>
      <c r="D11" s="102"/>
      <c r="E11" s="102"/>
    </row>
    <row r="12" spans="1:5" ht="11.25" customHeight="1" x14ac:dyDescent="0.2">
      <c r="A12" s="77" t="s">
        <v>13</v>
      </c>
      <c r="B12" s="79">
        <v>18000</v>
      </c>
      <c r="C12" s="79">
        <v>254</v>
      </c>
      <c r="D12" s="79">
        <v>212</v>
      </c>
      <c r="E12" s="79">
        <v>12700</v>
      </c>
    </row>
    <row r="13" spans="1:5" ht="11.25" customHeight="1" x14ac:dyDescent="0.2">
      <c r="A13" s="77" t="s">
        <v>14</v>
      </c>
      <c r="B13" s="65">
        <v>590000</v>
      </c>
      <c r="C13" s="65">
        <v>45900</v>
      </c>
      <c r="D13" s="78">
        <v>55100</v>
      </c>
      <c r="E13" s="78">
        <v>245000</v>
      </c>
    </row>
    <row r="14" spans="1:5" ht="11.25" customHeight="1" x14ac:dyDescent="0.2">
      <c r="A14" s="102" t="s">
        <v>15</v>
      </c>
      <c r="B14" s="102"/>
      <c r="C14" s="102"/>
      <c r="D14" s="102"/>
      <c r="E14" s="102"/>
    </row>
    <row r="15" spans="1:5" ht="11.25" customHeight="1" x14ac:dyDescent="0.2">
      <c r="A15" s="77" t="s">
        <v>13</v>
      </c>
      <c r="B15" s="65">
        <v>660000</v>
      </c>
      <c r="C15" s="79">
        <v>10400</v>
      </c>
      <c r="D15" s="79">
        <v>8530</v>
      </c>
      <c r="E15" s="79">
        <v>57300</v>
      </c>
    </row>
    <row r="16" spans="1:5" ht="11.25" customHeight="1" x14ac:dyDescent="0.2">
      <c r="A16" s="77" t="s">
        <v>14</v>
      </c>
      <c r="B16" s="65">
        <v>2200</v>
      </c>
      <c r="C16" s="78">
        <v>267</v>
      </c>
      <c r="D16" s="78">
        <v>148</v>
      </c>
      <c r="E16" s="78">
        <v>850</v>
      </c>
    </row>
    <row r="17" spans="1:5" ht="11.25" customHeight="1" x14ac:dyDescent="0.2">
      <c r="A17" s="102" t="s">
        <v>16</v>
      </c>
      <c r="B17" s="102"/>
      <c r="C17" s="102"/>
      <c r="D17" s="102"/>
      <c r="E17" s="102"/>
    </row>
    <row r="18" spans="1:5" ht="11.25" customHeight="1" x14ac:dyDescent="0.2">
      <c r="A18" s="77" t="s">
        <v>17</v>
      </c>
      <c r="B18" s="80">
        <v>2776.84</v>
      </c>
      <c r="C18" s="80">
        <v>2624.75</v>
      </c>
      <c r="D18" s="80">
        <v>2645.73</v>
      </c>
      <c r="E18" s="80">
        <v>2756.375</v>
      </c>
    </row>
    <row r="19" spans="1:5" ht="11.25" customHeight="1" x14ac:dyDescent="0.2">
      <c r="A19" s="77" t="s">
        <v>18</v>
      </c>
      <c r="B19" s="80">
        <v>144.21</v>
      </c>
      <c r="C19" s="81">
        <v>140.08000000000001</v>
      </c>
      <c r="D19" s="82">
        <v>139.47999999999999</v>
      </c>
      <c r="E19" s="80">
        <v>144.46</v>
      </c>
    </row>
    <row r="20" spans="1:5" ht="11.25" customHeight="1" x14ac:dyDescent="0.2">
      <c r="A20" s="107" t="s">
        <v>19</v>
      </c>
      <c r="B20" s="107"/>
      <c r="C20" s="107"/>
      <c r="D20" s="107"/>
      <c r="E20" s="107"/>
    </row>
    <row r="21" spans="1:5" s="83" customFormat="1" ht="11.25" customHeight="1" x14ac:dyDescent="0.2">
      <c r="A21" s="106" t="s">
        <v>20</v>
      </c>
      <c r="B21" s="106"/>
      <c r="C21" s="106"/>
      <c r="D21" s="106"/>
      <c r="E21" s="106"/>
    </row>
    <row r="22" spans="1:5" s="83" customFormat="1" ht="22.5" customHeight="1" x14ac:dyDescent="0.2">
      <c r="A22" s="105" t="s">
        <v>21</v>
      </c>
      <c r="B22" s="105"/>
      <c r="C22" s="105"/>
      <c r="D22" s="105"/>
      <c r="E22" s="105"/>
    </row>
    <row r="23" spans="1:5" ht="22.5" customHeight="1" x14ac:dyDescent="0.2">
      <c r="A23" s="105" t="s">
        <v>22</v>
      </c>
      <c r="B23" s="105"/>
      <c r="C23" s="105"/>
      <c r="D23" s="105"/>
      <c r="E23" s="105"/>
    </row>
    <row r="24" spans="1:5" ht="11.25" customHeight="1" x14ac:dyDescent="0.2">
      <c r="A24" s="106" t="s">
        <v>23</v>
      </c>
      <c r="B24" s="106"/>
      <c r="C24" s="106"/>
      <c r="D24" s="106"/>
      <c r="E24" s="106"/>
    </row>
    <row r="25" spans="1:5" ht="11.25" customHeight="1" x14ac:dyDescent="0.2">
      <c r="A25" s="106" t="s">
        <v>24</v>
      </c>
      <c r="B25" s="106"/>
      <c r="C25" s="106"/>
      <c r="D25" s="106"/>
      <c r="E25" s="106"/>
    </row>
    <row r="26" spans="1:5" ht="11.25" customHeight="1" x14ac:dyDescent="0.2">
      <c r="C26" s="85"/>
    </row>
    <row r="27" spans="1:5" ht="11.25" customHeight="1" x14ac:dyDescent="0.2">
      <c r="C27" s="85"/>
      <c r="D27" s="85"/>
      <c r="E27" s="85"/>
    </row>
    <row r="28" spans="1:5" ht="11.25" customHeight="1" x14ac:dyDescent="0.2">
      <c r="B28" s="86"/>
      <c r="C28" s="86"/>
      <c r="D28" s="86"/>
      <c r="E28" s="86"/>
    </row>
  </sheetData>
  <mergeCells count="15">
    <mergeCell ref="A23:E23"/>
    <mergeCell ref="A24:E24"/>
    <mergeCell ref="A25:E25"/>
    <mergeCell ref="A11:E11"/>
    <mergeCell ref="A14:E14"/>
    <mergeCell ref="A17:E17"/>
    <mergeCell ref="A20:E20"/>
    <mergeCell ref="A21:E21"/>
    <mergeCell ref="A22:E22"/>
    <mergeCell ref="A9:E9"/>
    <mergeCell ref="A1:E1"/>
    <mergeCell ref="A2:E2"/>
    <mergeCell ref="A3:A4"/>
    <mergeCell ref="C3:E3"/>
    <mergeCell ref="A5:D5"/>
  </mergeCells>
  <printOptions horizontalCentered="1"/>
  <pageMargins left="0.5" right="0.5" top="0.75" bottom="0.25" header="0.511811023622047" footer="0.511811023622047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5478-F48B-4CE9-9ED9-34A2BEF34F5E}">
  <dimension ref="A1:F29"/>
  <sheetViews>
    <sheetView zoomScaleNormal="100" workbookViewId="0">
      <selection sqref="A1:D1"/>
    </sheetView>
  </sheetViews>
  <sheetFormatPr defaultColWidth="9.33203125" defaultRowHeight="11.25" customHeight="1" x14ac:dyDescent="0.2"/>
  <cols>
    <col min="1" max="1" width="38.6640625" style="93" customWidth="1"/>
    <col min="2" max="2" width="14.6640625" style="93" customWidth="1"/>
    <col min="3" max="3" width="15" style="93" customWidth="1"/>
    <col min="4" max="4" width="13.1640625" style="84" customWidth="1"/>
  </cols>
  <sheetData>
    <row r="1" spans="1:4" ht="11.25" customHeight="1" x14ac:dyDescent="0.2">
      <c r="A1" s="103" t="s">
        <v>25</v>
      </c>
      <c r="B1" s="103"/>
      <c r="C1" s="103"/>
      <c r="D1" s="103"/>
    </row>
    <row r="2" spans="1:4" ht="22.5" customHeight="1" x14ac:dyDescent="0.2">
      <c r="A2" s="108" t="s">
        <v>150</v>
      </c>
      <c r="B2" s="108"/>
      <c r="C2" s="108"/>
      <c r="D2" s="108"/>
    </row>
    <row r="3" spans="1:4" ht="11.25" customHeight="1" x14ac:dyDescent="0.2">
      <c r="A3" s="102" t="s">
        <v>26</v>
      </c>
      <c r="B3" s="102" t="s">
        <v>27</v>
      </c>
      <c r="C3" s="102"/>
      <c r="D3" s="109" t="s">
        <v>28</v>
      </c>
    </row>
    <row r="4" spans="1:4" ht="11.25" customHeight="1" x14ac:dyDescent="0.2">
      <c r="A4" s="102"/>
      <c r="B4" s="74" t="s">
        <v>29</v>
      </c>
      <c r="C4" s="74" t="s">
        <v>30</v>
      </c>
      <c r="D4" s="109"/>
    </row>
    <row r="5" spans="1:4" ht="11.25" customHeight="1" x14ac:dyDescent="0.2">
      <c r="A5" s="102" t="s">
        <v>2</v>
      </c>
      <c r="B5" s="102"/>
      <c r="C5" s="102"/>
      <c r="D5" s="102"/>
    </row>
    <row r="6" spans="1:4" ht="11.25" customHeight="1" x14ac:dyDescent="0.2">
      <c r="A6" s="77" t="s">
        <v>31</v>
      </c>
      <c r="B6" s="65">
        <v>69600</v>
      </c>
      <c r="C6" s="65">
        <v>68100</v>
      </c>
      <c r="D6" s="65">
        <v>18000</v>
      </c>
    </row>
    <row r="7" spans="1:4" ht="11.25" customHeight="1" x14ac:dyDescent="0.2">
      <c r="A7" s="77" t="s">
        <v>32</v>
      </c>
      <c r="B7" s="65">
        <v>65600</v>
      </c>
      <c r="C7" s="65">
        <v>64200</v>
      </c>
      <c r="D7" s="65">
        <v>18000</v>
      </c>
    </row>
    <row r="8" spans="1:4" ht="11.25" customHeight="1" x14ac:dyDescent="0.2">
      <c r="A8" s="77" t="s">
        <v>33</v>
      </c>
      <c r="B8" s="65">
        <v>66700</v>
      </c>
      <c r="C8" s="65">
        <v>65300</v>
      </c>
      <c r="D8" s="65">
        <v>18000</v>
      </c>
    </row>
    <row r="9" spans="1:4" ht="11.25" customHeight="1" x14ac:dyDescent="0.2">
      <c r="A9" s="77" t="s">
        <v>34</v>
      </c>
      <c r="B9" s="65">
        <v>65100</v>
      </c>
      <c r="C9" s="65">
        <v>63700</v>
      </c>
      <c r="D9" s="65">
        <v>18000</v>
      </c>
    </row>
    <row r="10" spans="1:4" ht="11.25" customHeight="1" x14ac:dyDescent="0.2">
      <c r="A10" s="77" t="s">
        <v>35</v>
      </c>
      <c r="B10" s="65">
        <v>57200</v>
      </c>
      <c r="C10" s="65">
        <v>55900</v>
      </c>
      <c r="D10" s="65">
        <v>18000</v>
      </c>
    </row>
    <row r="11" spans="1:4" ht="11.25" customHeight="1" x14ac:dyDescent="0.2">
      <c r="A11" s="77" t="s">
        <v>36</v>
      </c>
      <c r="B11" s="65">
        <v>67400</v>
      </c>
      <c r="C11" s="65">
        <v>65900</v>
      </c>
      <c r="D11" s="65">
        <v>18000</v>
      </c>
    </row>
    <row r="12" spans="1:4" ht="11.25" customHeight="1" x14ac:dyDescent="0.2">
      <c r="A12" s="77" t="s">
        <v>37</v>
      </c>
      <c r="B12" s="87">
        <v>47800</v>
      </c>
      <c r="C12" s="65">
        <v>46700</v>
      </c>
      <c r="D12" s="65">
        <v>18000</v>
      </c>
    </row>
    <row r="13" spans="1:4" ht="11.25" customHeight="1" x14ac:dyDescent="0.2">
      <c r="A13" s="77" t="s">
        <v>38</v>
      </c>
      <c r="B13" s="65">
        <v>71600</v>
      </c>
      <c r="C13" s="65">
        <v>70100</v>
      </c>
      <c r="D13" s="65">
        <v>18000</v>
      </c>
    </row>
    <row r="14" spans="1:4" s="89" customFormat="1" ht="11.25" customHeight="1" x14ac:dyDescent="0.2">
      <c r="A14" s="88" t="s">
        <v>4</v>
      </c>
      <c r="B14" s="65">
        <v>759000</v>
      </c>
      <c r="C14" s="65">
        <v>743000</v>
      </c>
      <c r="D14" s="65">
        <v>220000</v>
      </c>
    </row>
    <row r="15" spans="1:4" s="89" customFormat="1" ht="11.25" customHeight="1" x14ac:dyDescent="0.2">
      <c r="A15" s="102" t="s">
        <v>3</v>
      </c>
      <c r="B15" s="102"/>
      <c r="C15" s="102"/>
      <c r="D15" s="102"/>
    </row>
    <row r="16" spans="1:4" s="89" customFormat="1" ht="11.25" customHeight="1" x14ac:dyDescent="0.2">
      <c r="A16" s="90" t="s">
        <v>39</v>
      </c>
      <c r="B16" s="65">
        <v>59600</v>
      </c>
      <c r="C16" s="79">
        <v>58300</v>
      </c>
      <c r="D16" s="79">
        <v>18000</v>
      </c>
    </row>
    <row r="17" spans="1:6" s="89" customFormat="1" ht="11.25" customHeight="1" x14ac:dyDescent="0.2">
      <c r="A17" s="77" t="s">
        <v>40</v>
      </c>
      <c r="B17" s="65" t="s">
        <v>156</v>
      </c>
      <c r="C17" s="65" t="s">
        <v>154</v>
      </c>
      <c r="D17" s="65">
        <v>18000</v>
      </c>
    </row>
    <row r="18" spans="1:6" s="89" customFormat="1" ht="11.25" customHeight="1" x14ac:dyDescent="0.2">
      <c r="A18" s="77" t="s">
        <v>5</v>
      </c>
      <c r="B18" s="65" t="s">
        <v>157</v>
      </c>
      <c r="C18" s="65" t="s">
        <v>155</v>
      </c>
      <c r="D18" s="65">
        <v>18000</v>
      </c>
    </row>
    <row r="19" spans="1:6" s="89" customFormat="1" ht="11.25" customHeight="1" x14ac:dyDescent="0.2">
      <c r="A19" s="77" t="s">
        <v>6</v>
      </c>
      <c r="B19" s="65" t="s">
        <v>158</v>
      </c>
      <c r="C19" s="65" t="s">
        <v>153</v>
      </c>
      <c r="D19" s="65">
        <v>18000</v>
      </c>
    </row>
    <row r="20" spans="1:6" s="89" customFormat="1" ht="11.25" customHeight="1" x14ac:dyDescent="0.2">
      <c r="A20" s="77" t="s">
        <v>31</v>
      </c>
      <c r="B20" s="65">
        <v>57700</v>
      </c>
      <c r="C20" s="65">
        <v>56400</v>
      </c>
      <c r="D20" s="65">
        <v>18000</v>
      </c>
    </row>
    <row r="21" spans="1:6" s="89" customFormat="1" ht="11.25" customHeight="1" x14ac:dyDescent="0.2">
      <c r="A21" s="91" t="s">
        <v>46</v>
      </c>
      <c r="B21" s="78">
        <v>286000</v>
      </c>
      <c r="C21" s="78">
        <v>280000</v>
      </c>
      <c r="D21" s="78">
        <v>90000</v>
      </c>
    </row>
    <row r="22" spans="1:6" ht="11.25" customHeight="1" x14ac:dyDescent="0.2">
      <c r="A22" s="106" t="s">
        <v>41</v>
      </c>
      <c r="B22" s="106"/>
      <c r="C22" s="106"/>
      <c r="D22" s="106"/>
      <c r="E22" s="89"/>
      <c r="F22" s="89"/>
    </row>
    <row r="23" spans="1:6" ht="22.5" customHeight="1" x14ac:dyDescent="0.2">
      <c r="A23" s="105" t="s">
        <v>42</v>
      </c>
      <c r="B23" s="105"/>
      <c r="C23" s="105"/>
      <c r="D23" s="105"/>
    </row>
    <row r="24" spans="1:6" ht="11.25" customHeight="1" x14ac:dyDescent="0.2">
      <c r="A24" s="92"/>
    </row>
    <row r="25" spans="1:6" ht="11.25" customHeight="1" x14ac:dyDescent="0.2">
      <c r="A25" s="92"/>
    </row>
    <row r="26" spans="1:6" ht="11.25" customHeight="1" x14ac:dyDescent="0.2">
      <c r="B26" s="94"/>
      <c r="C26" s="94"/>
    </row>
    <row r="28" spans="1:6" ht="11.25" customHeight="1" x14ac:dyDescent="0.2">
      <c r="B28" s="95"/>
      <c r="C28" s="95"/>
      <c r="D28" s="95"/>
    </row>
    <row r="29" spans="1:6" ht="11.25" customHeight="1" x14ac:dyDescent="0.2">
      <c r="A29" s="96"/>
    </row>
  </sheetData>
  <mergeCells count="9">
    <mergeCell ref="A15:D15"/>
    <mergeCell ref="A22:D22"/>
    <mergeCell ref="A23:D23"/>
    <mergeCell ref="A1:D1"/>
    <mergeCell ref="A2:D2"/>
    <mergeCell ref="A3:A4"/>
    <mergeCell ref="B3:C3"/>
    <mergeCell ref="D3:D4"/>
    <mergeCell ref="A5:D5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2"/>
  <sheetViews>
    <sheetView zoomScaleNormal="100" workbookViewId="0">
      <selection sqref="A1:B1"/>
    </sheetView>
  </sheetViews>
  <sheetFormatPr defaultColWidth="12.5" defaultRowHeight="11.25" customHeight="1" x14ac:dyDescent="0.2"/>
  <cols>
    <col min="1" max="1" width="32.83203125" style="23" customWidth="1"/>
    <col min="2" max="2" width="13.83203125" style="23" customWidth="1"/>
    <col min="3" max="16384" width="12.5" style="24"/>
  </cols>
  <sheetData>
    <row r="1" spans="1:4" ht="11.25" customHeight="1" x14ac:dyDescent="0.2">
      <c r="A1" s="110" t="s">
        <v>43</v>
      </c>
      <c r="B1" s="110"/>
    </row>
    <row r="2" spans="1:4" ht="33.75" customHeight="1" x14ac:dyDescent="0.2">
      <c r="A2" s="111" t="s">
        <v>44</v>
      </c>
      <c r="B2" s="111"/>
    </row>
    <row r="3" spans="1:4" ht="21" x14ac:dyDescent="0.2">
      <c r="A3" s="25" t="s">
        <v>26</v>
      </c>
      <c r="B3" s="14" t="s">
        <v>45</v>
      </c>
    </row>
    <row r="4" spans="1:4" ht="11.25" customHeight="1" x14ac:dyDescent="0.2">
      <c r="A4" s="112" t="s">
        <v>2</v>
      </c>
      <c r="B4" s="112"/>
    </row>
    <row r="5" spans="1:4" ht="10.5" customHeight="1" x14ac:dyDescent="0.2">
      <c r="A5" s="15" t="s">
        <v>31</v>
      </c>
      <c r="B5" s="7">
        <v>1410000</v>
      </c>
    </row>
    <row r="6" spans="1:4" ht="10.5" customHeight="1" x14ac:dyDescent="0.2">
      <c r="A6" s="15" t="s">
        <v>32</v>
      </c>
      <c r="B6" s="7">
        <v>1350000</v>
      </c>
    </row>
    <row r="7" spans="1:4" ht="10.5" customHeight="1" x14ac:dyDescent="0.2">
      <c r="A7" s="15" t="s">
        <v>33</v>
      </c>
      <c r="B7" s="7">
        <v>1370000</v>
      </c>
      <c r="D7" s="26"/>
    </row>
    <row r="8" spans="1:4" ht="10.5" customHeight="1" x14ac:dyDescent="0.2">
      <c r="A8" s="15" t="s">
        <v>34</v>
      </c>
      <c r="B8" s="7">
        <v>1410000</v>
      </c>
      <c r="D8" s="26"/>
    </row>
    <row r="9" spans="1:4" ht="10.5" customHeight="1" x14ac:dyDescent="0.2">
      <c r="A9" s="15" t="s">
        <v>35</v>
      </c>
      <c r="B9" s="7">
        <v>1350000</v>
      </c>
      <c r="D9" s="27"/>
    </row>
    <row r="10" spans="1:4" ht="10.5" customHeight="1" x14ac:dyDescent="0.2">
      <c r="A10" s="15" t="s">
        <v>36</v>
      </c>
      <c r="B10" s="7">
        <v>1390000</v>
      </c>
    </row>
    <row r="11" spans="1:4" ht="10.5" customHeight="1" x14ac:dyDescent="0.2">
      <c r="A11" s="15" t="s">
        <v>37</v>
      </c>
      <c r="B11" s="7">
        <v>1320000</v>
      </c>
    </row>
    <row r="12" spans="1:4" ht="10.5" customHeight="1" x14ac:dyDescent="0.2">
      <c r="A12" s="15" t="s">
        <v>38</v>
      </c>
      <c r="B12" s="7">
        <v>1320000</v>
      </c>
    </row>
    <row r="13" spans="1:4" ht="10.5" customHeight="1" x14ac:dyDescent="0.2">
      <c r="A13" s="15" t="s">
        <v>46</v>
      </c>
      <c r="B13" s="7">
        <v>7030000</v>
      </c>
    </row>
    <row r="14" spans="1:4" ht="10.5" customHeight="1" x14ac:dyDescent="0.2">
      <c r="A14" s="20" t="s">
        <v>4</v>
      </c>
      <c r="B14" s="9">
        <v>16500000</v>
      </c>
    </row>
    <row r="15" spans="1:4" x14ac:dyDescent="0.2">
      <c r="A15" s="112" t="s">
        <v>3</v>
      </c>
      <c r="B15" s="112"/>
    </row>
    <row r="16" spans="1:4" x14ac:dyDescent="0.2">
      <c r="A16" s="18" t="s">
        <v>39</v>
      </c>
      <c r="B16" s="28">
        <v>1380000</v>
      </c>
    </row>
    <row r="17" spans="1:2" x14ac:dyDescent="0.2">
      <c r="A17" s="15" t="s">
        <v>40</v>
      </c>
      <c r="B17" s="6">
        <v>1360000</v>
      </c>
    </row>
    <row r="18" spans="1:2" ht="11.25" customHeight="1" x14ac:dyDescent="0.2">
      <c r="A18" s="15" t="s">
        <v>5</v>
      </c>
      <c r="B18" s="6">
        <v>1380000</v>
      </c>
    </row>
    <row r="19" spans="1:2" ht="11.25" customHeight="1" x14ac:dyDescent="0.2">
      <c r="A19" s="15" t="s">
        <v>6</v>
      </c>
      <c r="B19" s="6">
        <v>1420000</v>
      </c>
    </row>
    <row r="20" spans="1:2" ht="11.25" customHeight="1" x14ac:dyDescent="0.2">
      <c r="A20" s="15" t="s">
        <v>31</v>
      </c>
      <c r="B20" s="6">
        <v>1440000</v>
      </c>
    </row>
    <row r="21" spans="1:2" ht="11.25" customHeight="1" x14ac:dyDescent="0.2">
      <c r="A21" s="16" t="s">
        <v>46</v>
      </c>
      <c r="B21" s="29">
        <v>6990000</v>
      </c>
    </row>
    <row r="22" spans="1:2" ht="11.25" customHeight="1" x14ac:dyDescent="0.2">
      <c r="A22" s="30"/>
      <c r="B22" s="30"/>
    </row>
  </sheetData>
  <mergeCells count="4">
    <mergeCell ref="A1:B1"/>
    <mergeCell ref="A2:B2"/>
    <mergeCell ref="A4:B4"/>
    <mergeCell ref="A15:B15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S27"/>
  <sheetViews>
    <sheetView topLeftCell="A2" zoomScaleNormal="100" workbookViewId="0">
      <selection activeCell="A2" sqref="A2:G2"/>
    </sheetView>
  </sheetViews>
  <sheetFormatPr defaultColWidth="8.6640625" defaultRowHeight="11.25" customHeight="1" x14ac:dyDescent="0.2"/>
  <cols>
    <col min="1" max="1" width="33.1640625" style="31" customWidth="1"/>
    <col min="2" max="2" width="12.33203125" style="31" customWidth="1"/>
    <col min="3" max="3" width="11.33203125" style="31" customWidth="1"/>
    <col min="4" max="4" width="12.33203125" style="31" customWidth="1"/>
    <col min="5" max="5" width="11.33203125" style="31" customWidth="1"/>
    <col min="6" max="6" width="12.33203125" style="31" customWidth="1"/>
    <col min="7" max="7" width="11.33203125" style="31" customWidth="1"/>
    <col min="16374" max="16384" width="16" style="31" customWidth="1"/>
  </cols>
  <sheetData>
    <row r="1" spans="1:10" ht="11.25" customHeight="1" x14ac:dyDescent="0.2">
      <c r="A1" s="115" t="s">
        <v>47</v>
      </c>
      <c r="B1" s="115"/>
      <c r="C1" s="115"/>
      <c r="D1" s="115"/>
      <c r="E1" s="115"/>
      <c r="F1" s="115"/>
      <c r="G1" s="115"/>
    </row>
    <row r="2" spans="1:10" ht="22.5" customHeight="1" x14ac:dyDescent="0.2">
      <c r="A2" s="116" t="s">
        <v>159</v>
      </c>
      <c r="B2" s="116"/>
      <c r="C2" s="116"/>
      <c r="D2" s="116"/>
      <c r="E2" s="116"/>
      <c r="F2" s="116"/>
      <c r="G2" s="116"/>
    </row>
    <row r="3" spans="1:10" ht="11.25" customHeight="1" x14ac:dyDescent="0.2">
      <c r="A3" s="117" t="s">
        <v>48</v>
      </c>
      <c r="B3" s="118" t="s">
        <v>2</v>
      </c>
      <c r="C3" s="118"/>
      <c r="D3" s="112" t="s">
        <v>3</v>
      </c>
      <c r="E3" s="112"/>
      <c r="F3" s="112"/>
      <c r="G3" s="112"/>
    </row>
    <row r="4" spans="1:10" ht="11.25" customHeight="1" x14ac:dyDescent="0.2">
      <c r="A4" s="117"/>
      <c r="B4" s="118"/>
      <c r="C4" s="118"/>
      <c r="D4" s="112" t="s">
        <v>31</v>
      </c>
      <c r="E4" s="112"/>
      <c r="F4" s="112" t="s">
        <v>49</v>
      </c>
      <c r="G4" s="112"/>
    </row>
    <row r="5" spans="1:10" ht="30" customHeight="1" x14ac:dyDescent="0.2">
      <c r="A5" s="117"/>
      <c r="B5" s="32" t="s">
        <v>45</v>
      </c>
      <c r="C5" s="32" t="s">
        <v>50</v>
      </c>
      <c r="D5" s="32" t="s">
        <v>45</v>
      </c>
      <c r="E5" s="32" t="s">
        <v>50</v>
      </c>
      <c r="F5" s="32" t="s">
        <v>45</v>
      </c>
      <c r="G5" s="32" t="s">
        <v>50</v>
      </c>
    </row>
    <row r="6" spans="1:10" ht="11.25" customHeight="1" x14ac:dyDescent="0.2">
      <c r="A6" s="33" t="s">
        <v>51</v>
      </c>
      <c r="B6" s="34" t="s">
        <v>132</v>
      </c>
      <c r="C6" s="35">
        <v>33100</v>
      </c>
      <c r="D6" s="34">
        <v>212</v>
      </c>
      <c r="E6" s="35">
        <v>342</v>
      </c>
      <c r="F6" s="34">
        <v>12700</v>
      </c>
      <c r="G6" s="35">
        <v>15700</v>
      </c>
    </row>
    <row r="7" spans="1:10" x14ac:dyDescent="0.2">
      <c r="A7" s="112" t="s">
        <v>52</v>
      </c>
      <c r="B7" s="112"/>
      <c r="C7" s="112"/>
      <c r="D7" s="112"/>
      <c r="E7" s="112"/>
      <c r="F7" s="112"/>
      <c r="G7" s="112"/>
    </row>
    <row r="8" spans="1:10" ht="11.25" customHeight="1" x14ac:dyDescent="0.2">
      <c r="A8" s="15" t="s">
        <v>14</v>
      </c>
      <c r="B8" s="6">
        <v>590000</v>
      </c>
      <c r="C8" s="6">
        <v>1740000</v>
      </c>
      <c r="D8" s="6">
        <v>55100</v>
      </c>
      <c r="E8" s="6">
        <v>161000</v>
      </c>
      <c r="F8" s="6">
        <v>245000</v>
      </c>
      <c r="G8" s="6">
        <v>742000</v>
      </c>
    </row>
    <row r="9" spans="1:10" ht="11.25" customHeight="1" x14ac:dyDescent="0.2">
      <c r="A9" s="15" t="s">
        <v>53</v>
      </c>
      <c r="B9" s="6">
        <v>4920</v>
      </c>
      <c r="C9" s="6">
        <v>13400</v>
      </c>
      <c r="D9" s="7">
        <v>359</v>
      </c>
      <c r="E9" s="7">
        <v>1060</v>
      </c>
      <c r="F9" s="7">
        <v>1910</v>
      </c>
      <c r="G9" s="7">
        <v>6010</v>
      </c>
    </row>
    <row r="10" spans="1:10" ht="11.25" customHeight="1" x14ac:dyDescent="0.2">
      <c r="A10" s="112" t="s">
        <v>54</v>
      </c>
      <c r="B10" s="112"/>
      <c r="C10" s="112"/>
      <c r="D10" s="112"/>
      <c r="E10" s="112"/>
      <c r="F10" s="112"/>
      <c r="G10" s="112"/>
      <c r="J10" s="36"/>
    </row>
    <row r="11" spans="1:10" ht="11.25" customHeight="1" x14ac:dyDescent="0.2">
      <c r="A11" s="15" t="s">
        <v>55</v>
      </c>
      <c r="B11" s="7">
        <v>4110</v>
      </c>
      <c r="C11" s="7">
        <v>16600</v>
      </c>
      <c r="D11" s="6">
        <v>212</v>
      </c>
      <c r="E11" s="6">
        <v>862</v>
      </c>
      <c r="F11" s="6">
        <v>1750</v>
      </c>
      <c r="G11" s="6">
        <v>7300</v>
      </c>
    </row>
    <row r="12" spans="1:10" ht="11.25" customHeight="1" x14ac:dyDescent="0.2">
      <c r="A12" s="15" t="s">
        <v>56</v>
      </c>
      <c r="B12" s="6">
        <v>1590</v>
      </c>
      <c r="C12" s="6">
        <v>9120</v>
      </c>
      <c r="D12" s="6">
        <v>122</v>
      </c>
      <c r="E12" s="6">
        <v>684</v>
      </c>
      <c r="F12" s="6">
        <v>737</v>
      </c>
      <c r="G12" s="6">
        <v>3980</v>
      </c>
    </row>
    <row r="13" spans="1:10" ht="11.25" customHeight="1" x14ac:dyDescent="0.2">
      <c r="A13" s="112" t="s">
        <v>57</v>
      </c>
      <c r="B13" s="112"/>
      <c r="C13" s="112"/>
      <c r="D13" s="112"/>
      <c r="E13" s="112"/>
      <c r="F13" s="112"/>
      <c r="G13" s="112"/>
    </row>
    <row r="14" spans="1:10" ht="11.25" customHeight="1" x14ac:dyDescent="0.2">
      <c r="A14" s="15" t="s">
        <v>58</v>
      </c>
      <c r="B14" s="37">
        <v>0</v>
      </c>
      <c r="C14" s="37">
        <v>0</v>
      </c>
      <c r="D14" s="6">
        <v>0</v>
      </c>
      <c r="E14" s="6">
        <v>0</v>
      </c>
      <c r="F14" s="6">
        <v>0</v>
      </c>
      <c r="G14" s="6">
        <v>0</v>
      </c>
    </row>
    <row r="15" spans="1:10" ht="11.25" customHeight="1" x14ac:dyDescent="0.2">
      <c r="A15" s="15" t="s">
        <v>59</v>
      </c>
      <c r="B15" s="6">
        <v>5240</v>
      </c>
      <c r="C15" s="6">
        <v>9760</v>
      </c>
      <c r="D15" s="6">
        <v>260</v>
      </c>
      <c r="E15" s="6">
        <v>507</v>
      </c>
      <c r="F15" s="6">
        <v>1930</v>
      </c>
      <c r="G15" s="6">
        <v>3560</v>
      </c>
    </row>
    <row r="16" spans="1:10" ht="11.25" customHeight="1" x14ac:dyDescent="0.2">
      <c r="A16" s="15" t="s">
        <v>60</v>
      </c>
      <c r="B16" s="6">
        <v>532</v>
      </c>
      <c r="C16" s="6">
        <v>382</v>
      </c>
      <c r="D16" s="38">
        <v>0</v>
      </c>
      <c r="E16" s="38">
        <v>0</v>
      </c>
      <c r="F16" s="6">
        <v>104</v>
      </c>
      <c r="G16" s="6">
        <v>63</v>
      </c>
    </row>
    <row r="17" spans="1:7" ht="11.25" customHeight="1" x14ac:dyDescent="0.2">
      <c r="A17" s="112" t="s">
        <v>61</v>
      </c>
      <c r="B17" s="112"/>
      <c r="C17" s="112"/>
      <c r="D17" s="112"/>
      <c r="E17" s="112"/>
      <c r="F17" s="112"/>
      <c r="G17" s="112"/>
    </row>
    <row r="18" spans="1:7" ht="11.25" customHeight="1" x14ac:dyDescent="0.2">
      <c r="A18" s="15" t="s">
        <v>62</v>
      </c>
      <c r="B18" s="6">
        <v>17700</v>
      </c>
      <c r="C18" s="6">
        <v>71700</v>
      </c>
      <c r="D18" s="6">
        <v>1580</v>
      </c>
      <c r="E18" s="6">
        <v>6400</v>
      </c>
      <c r="F18" s="6">
        <v>8220</v>
      </c>
      <c r="G18" s="6">
        <v>33200</v>
      </c>
    </row>
    <row r="19" spans="1:7" ht="11.25" customHeight="1" x14ac:dyDescent="0.2">
      <c r="A19" s="15" t="s">
        <v>63</v>
      </c>
      <c r="B19" s="6">
        <v>11300</v>
      </c>
      <c r="C19" s="6">
        <v>21600</v>
      </c>
      <c r="D19" s="6">
        <v>741</v>
      </c>
      <c r="E19" s="6">
        <v>1470</v>
      </c>
      <c r="F19" s="6">
        <v>3860</v>
      </c>
      <c r="G19" s="6">
        <v>7970</v>
      </c>
    </row>
    <row r="20" spans="1:7" ht="11.25" customHeight="1" x14ac:dyDescent="0.2">
      <c r="A20" s="112" t="s">
        <v>64</v>
      </c>
      <c r="B20" s="112"/>
      <c r="C20" s="112"/>
      <c r="D20" s="112"/>
      <c r="E20" s="112"/>
      <c r="F20" s="112"/>
      <c r="G20" s="112"/>
    </row>
    <row r="21" spans="1:7" ht="11.25" customHeight="1" x14ac:dyDescent="0.2">
      <c r="A21" s="15" t="s">
        <v>65</v>
      </c>
      <c r="B21" s="6">
        <v>110</v>
      </c>
      <c r="C21" s="6">
        <v>514</v>
      </c>
      <c r="D21" s="6">
        <v>21</v>
      </c>
      <c r="E21" s="6">
        <v>178</v>
      </c>
      <c r="F21" s="6">
        <v>141</v>
      </c>
      <c r="G21" s="6">
        <v>416</v>
      </c>
    </row>
    <row r="22" spans="1:7" ht="11.25" customHeight="1" x14ac:dyDescent="0.2">
      <c r="A22" s="15" t="s">
        <v>66</v>
      </c>
      <c r="B22" s="6">
        <v>883</v>
      </c>
      <c r="C22" s="6">
        <v>4880</v>
      </c>
      <c r="D22" s="6">
        <v>149</v>
      </c>
      <c r="E22" s="6">
        <v>661</v>
      </c>
      <c r="F22" s="6">
        <v>553</v>
      </c>
      <c r="G22" s="6">
        <v>2690</v>
      </c>
    </row>
    <row r="23" spans="1:7" ht="11.25" customHeight="1" x14ac:dyDescent="0.2">
      <c r="A23" s="15" t="s">
        <v>67</v>
      </c>
      <c r="B23" s="6">
        <v>107000</v>
      </c>
      <c r="C23" s="6">
        <v>323000</v>
      </c>
      <c r="D23" s="6">
        <v>8510</v>
      </c>
      <c r="E23" s="6">
        <v>26200</v>
      </c>
      <c r="F23" s="6">
        <v>45300</v>
      </c>
      <c r="G23" s="6">
        <v>142000</v>
      </c>
    </row>
    <row r="24" spans="1:7" ht="11.25" customHeight="1" x14ac:dyDescent="0.2">
      <c r="A24" s="15" t="s">
        <v>68</v>
      </c>
      <c r="B24" s="6">
        <v>93100</v>
      </c>
      <c r="C24" s="6">
        <v>91000</v>
      </c>
      <c r="D24" s="6">
        <v>6980</v>
      </c>
      <c r="E24" s="6">
        <v>7720</v>
      </c>
      <c r="F24" s="6">
        <v>35800</v>
      </c>
      <c r="G24" s="6">
        <v>38600</v>
      </c>
    </row>
    <row r="25" spans="1:7" ht="11.25" customHeight="1" x14ac:dyDescent="0.2">
      <c r="A25" s="15" t="s">
        <v>69</v>
      </c>
      <c r="B25" s="6">
        <v>2220</v>
      </c>
      <c r="C25" s="6">
        <v>13000</v>
      </c>
      <c r="D25" s="6">
        <v>8</v>
      </c>
      <c r="E25" s="6">
        <v>199</v>
      </c>
      <c r="F25" s="6">
        <v>928</v>
      </c>
      <c r="G25" s="6">
        <v>4110</v>
      </c>
    </row>
    <row r="26" spans="1:7" ht="11.25" customHeight="1" x14ac:dyDescent="0.2">
      <c r="A26" s="113" t="s">
        <v>70</v>
      </c>
      <c r="B26" s="113"/>
      <c r="C26" s="113"/>
      <c r="D26" s="113"/>
      <c r="E26" s="113"/>
      <c r="F26" s="113"/>
      <c r="G26" s="113"/>
    </row>
    <row r="27" spans="1:7" ht="11.25" customHeight="1" x14ac:dyDescent="0.2">
      <c r="A27" s="114" t="s">
        <v>71</v>
      </c>
      <c r="B27" s="114"/>
      <c r="C27" s="114"/>
      <c r="D27" s="114"/>
      <c r="E27" s="114"/>
      <c r="F27" s="114"/>
      <c r="G27" s="114"/>
    </row>
  </sheetData>
  <mergeCells count="14">
    <mergeCell ref="A1:G1"/>
    <mergeCell ref="A2:G2"/>
    <mergeCell ref="A3:A5"/>
    <mergeCell ref="B3:C4"/>
    <mergeCell ref="D3:G3"/>
    <mergeCell ref="D4:E4"/>
    <mergeCell ref="F4:G4"/>
    <mergeCell ref="A26:G26"/>
    <mergeCell ref="A27:G27"/>
    <mergeCell ref="A7:G7"/>
    <mergeCell ref="A10:G10"/>
    <mergeCell ref="A13:G13"/>
    <mergeCell ref="A17:G17"/>
    <mergeCell ref="A20:G20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W54"/>
  <sheetViews>
    <sheetView zoomScaleNormal="100" workbookViewId="0">
      <selection activeCell="A2" sqref="A2:G2"/>
    </sheetView>
  </sheetViews>
  <sheetFormatPr defaultColWidth="9.33203125" defaultRowHeight="11.25" customHeight="1" x14ac:dyDescent="0.2"/>
  <cols>
    <col min="1" max="1" width="29.5" style="1" customWidth="1"/>
    <col min="2" max="2" width="7.6640625" style="1" customWidth="1"/>
    <col min="3" max="3" width="9" style="1" customWidth="1"/>
    <col min="4" max="4" width="18.1640625" style="1" customWidth="1"/>
    <col min="5" max="5" width="7.6640625" style="1" customWidth="1"/>
    <col min="6" max="6" width="9" style="1" customWidth="1"/>
    <col min="7" max="7" width="18.1640625" style="1" customWidth="1"/>
    <col min="8" max="16370" width="9.33203125" style="2"/>
    <col min="16371" max="16377" width="16" style="2" customWidth="1"/>
    <col min="16378" max="16384" width="16" style="31" customWidth="1"/>
  </cols>
  <sheetData>
    <row r="1" spans="1:7" ht="11.25" customHeight="1" x14ac:dyDescent="0.2">
      <c r="A1" s="115" t="s">
        <v>72</v>
      </c>
      <c r="B1" s="115"/>
      <c r="C1" s="115"/>
      <c r="D1" s="115"/>
      <c r="E1" s="115"/>
      <c r="F1" s="115"/>
      <c r="G1" s="115"/>
    </row>
    <row r="2" spans="1:7" ht="22.5" customHeight="1" x14ac:dyDescent="0.2">
      <c r="A2" s="119" t="s">
        <v>160</v>
      </c>
      <c r="B2" s="119"/>
      <c r="C2" s="119"/>
      <c r="D2" s="119"/>
      <c r="E2" s="119"/>
      <c r="F2" s="119"/>
      <c r="G2" s="119"/>
    </row>
    <row r="3" spans="1:7" ht="11.25" customHeight="1" x14ac:dyDescent="0.2">
      <c r="A3" s="120" t="s">
        <v>73</v>
      </c>
      <c r="B3" s="112" t="s">
        <v>74</v>
      </c>
      <c r="C3" s="112"/>
      <c r="D3" s="112"/>
      <c r="E3" s="112" t="s">
        <v>12</v>
      </c>
      <c r="F3" s="112"/>
      <c r="G3" s="112"/>
    </row>
    <row r="4" spans="1:7" ht="11.25" customHeight="1" x14ac:dyDescent="0.2">
      <c r="A4" s="120"/>
      <c r="B4" s="120" t="s">
        <v>2</v>
      </c>
      <c r="C4" s="112" t="s">
        <v>3</v>
      </c>
      <c r="D4" s="112"/>
      <c r="E4" s="120" t="s">
        <v>2</v>
      </c>
      <c r="F4" s="112" t="s">
        <v>3</v>
      </c>
      <c r="G4" s="112"/>
    </row>
    <row r="5" spans="1:7" ht="11.25" customHeight="1" x14ac:dyDescent="0.2">
      <c r="A5" s="120"/>
      <c r="B5" s="120"/>
      <c r="C5" s="4" t="s">
        <v>31</v>
      </c>
      <c r="D5" s="3" t="s">
        <v>49</v>
      </c>
      <c r="E5" s="120"/>
      <c r="F5" s="4" t="s">
        <v>31</v>
      </c>
      <c r="G5" s="3" t="s">
        <v>49</v>
      </c>
    </row>
    <row r="6" spans="1:7" ht="11.25" customHeight="1" x14ac:dyDescent="0.2">
      <c r="A6" s="112" t="s">
        <v>13</v>
      </c>
      <c r="B6" s="112"/>
      <c r="C6" s="112"/>
      <c r="D6" s="112"/>
      <c r="E6" s="112"/>
      <c r="F6" s="112"/>
      <c r="G6" s="112"/>
    </row>
    <row r="7" spans="1:7" ht="11.25" customHeight="1" x14ac:dyDescent="0.2">
      <c r="A7" s="15" t="s">
        <v>75</v>
      </c>
      <c r="B7" s="8">
        <v>3960</v>
      </c>
      <c r="C7" s="8">
        <v>212</v>
      </c>
      <c r="D7" s="8">
        <v>1490</v>
      </c>
      <c r="E7" s="8">
        <v>3960</v>
      </c>
      <c r="F7" s="8">
        <v>212</v>
      </c>
      <c r="G7" s="8">
        <v>1490</v>
      </c>
    </row>
    <row r="8" spans="1:7" ht="11.25" customHeight="1" x14ac:dyDescent="0.2">
      <c r="A8" s="15" t="s">
        <v>76</v>
      </c>
      <c r="B8" s="8">
        <v>416</v>
      </c>
      <c r="C8" s="8">
        <v>0</v>
      </c>
      <c r="D8" s="8">
        <v>49</v>
      </c>
      <c r="E8" s="8">
        <v>416</v>
      </c>
      <c r="F8" s="8">
        <v>0</v>
      </c>
      <c r="G8" s="8">
        <v>49</v>
      </c>
    </row>
    <row r="9" spans="1:7" ht="11.25" customHeight="1" x14ac:dyDescent="0.2">
      <c r="A9" s="15" t="s">
        <v>77</v>
      </c>
      <c r="B9" s="8">
        <v>0</v>
      </c>
      <c r="C9" s="8">
        <v>0</v>
      </c>
      <c r="D9" s="8">
        <v>5680</v>
      </c>
      <c r="E9" s="8">
        <v>0</v>
      </c>
      <c r="F9" s="8">
        <v>0</v>
      </c>
      <c r="G9" s="8">
        <v>5680</v>
      </c>
    </row>
    <row r="10" spans="1:7" ht="11.25" customHeight="1" x14ac:dyDescent="0.2">
      <c r="A10" s="15" t="s">
        <v>78</v>
      </c>
      <c r="B10" s="8">
        <v>590</v>
      </c>
      <c r="C10" s="8">
        <v>0</v>
      </c>
      <c r="D10" s="8">
        <v>0</v>
      </c>
      <c r="E10" s="8">
        <v>590</v>
      </c>
      <c r="F10" s="8">
        <v>0</v>
      </c>
      <c r="G10" s="8">
        <v>0</v>
      </c>
    </row>
    <row r="11" spans="1:7" ht="11.25" customHeight="1" x14ac:dyDescent="0.2">
      <c r="A11" s="15" t="s">
        <v>79</v>
      </c>
      <c r="B11" s="8">
        <v>12900</v>
      </c>
      <c r="C11" s="8">
        <v>0</v>
      </c>
      <c r="D11" s="8">
        <v>5480</v>
      </c>
      <c r="E11" s="8">
        <v>12900</v>
      </c>
      <c r="F11" s="8">
        <v>0</v>
      </c>
      <c r="G11" s="8">
        <v>5480</v>
      </c>
    </row>
    <row r="12" spans="1:7" ht="11.25" customHeight="1" x14ac:dyDescent="0.2">
      <c r="A12" s="15" t="s">
        <v>61</v>
      </c>
      <c r="B12" s="8">
        <v>84</v>
      </c>
      <c r="C12" s="8">
        <v>0</v>
      </c>
      <c r="D12" s="8">
        <v>0</v>
      </c>
      <c r="E12" s="8">
        <v>84</v>
      </c>
      <c r="F12" s="8">
        <v>0</v>
      </c>
      <c r="G12" s="8">
        <v>0</v>
      </c>
    </row>
    <row r="13" spans="1:7" ht="11.25" customHeight="1" x14ac:dyDescent="0.2">
      <c r="A13" s="16" t="s">
        <v>80</v>
      </c>
      <c r="B13" s="6">
        <v>18000</v>
      </c>
      <c r="C13" s="8">
        <v>212</v>
      </c>
      <c r="D13" s="6">
        <v>12700</v>
      </c>
      <c r="E13" s="6">
        <v>18000</v>
      </c>
      <c r="F13" s="8">
        <v>212</v>
      </c>
      <c r="G13" s="6">
        <v>12700</v>
      </c>
    </row>
    <row r="14" spans="1:7" ht="11.25" customHeight="1" x14ac:dyDescent="0.2">
      <c r="A14" s="112" t="s">
        <v>14</v>
      </c>
      <c r="B14" s="112"/>
      <c r="C14" s="112"/>
      <c r="D14" s="112"/>
      <c r="E14" s="112"/>
      <c r="F14" s="112"/>
      <c r="G14" s="112"/>
    </row>
    <row r="15" spans="1:7" ht="11.25" customHeight="1" x14ac:dyDescent="0.2">
      <c r="A15" s="15" t="s">
        <v>81</v>
      </c>
      <c r="B15" s="8">
        <v>8150</v>
      </c>
      <c r="C15" s="8">
        <v>10100</v>
      </c>
      <c r="D15" s="8">
        <v>16400</v>
      </c>
      <c r="E15" s="8">
        <v>8150</v>
      </c>
      <c r="F15" s="8">
        <v>10100</v>
      </c>
      <c r="G15" s="8">
        <v>16400</v>
      </c>
    </row>
    <row r="16" spans="1:7" ht="11.25" customHeight="1" x14ac:dyDescent="0.2">
      <c r="A16" s="15" t="s">
        <v>163</v>
      </c>
      <c r="B16" s="8">
        <v>0</v>
      </c>
      <c r="C16" s="8">
        <v>197</v>
      </c>
      <c r="D16" s="8">
        <v>197</v>
      </c>
      <c r="E16" s="8">
        <v>0</v>
      </c>
      <c r="F16" s="8">
        <v>197</v>
      </c>
      <c r="G16" s="8">
        <v>197</v>
      </c>
    </row>
    <row r="17" spans="1:7" ht="11.25" customHeight="1" x14ac:dyDescent="0.2">
      <c r="A17" s="15" t="s">
        <v>82</v>
      </c>
      <c r="B17" s="8">
        <v>6040</v>
      </c>
      <c r="C17" s="8">
        <v>0</v>
      </c>
      <c r="D17" s="8">
        <v>367</v>
      </c>
      <c r="E17" s="8">
        <v>6040</v>
      </c>
      <c r="F17" s="8">
        <v>0</v>
      </c>
      <c r="G17" s="8">
        <v>367</v>
      </c>
    </row>
    <row r="18" spans="1:7" ht="11.25" customHeight="1" x14ac:dyDescent="0.2">
      <c r="A18" s="15" t="s">
        <v>83</v>
      </c>
      <c r="B18" s="7">
        <v>26700</v>
      </c>
      <c r="C18" s="8">
        <v>0</v>
      </c>
      <c r="D18" s="7">
        <v>0</v>
      </c>
      <c r="E18" s="7">
        <v>26700</v>
      </c>
      <c r="F18" s="8">
        <v>0</v>
      </c>
      <c r="G18" s="7">
        <v>0</v>
      </c>
    </row>
    <row r="19" spans="1:7" ht="11.25" customHeight="1" x14ac:dyDescent="0.2">
      <c r="A19" s="15" t="s">
        <v>75</v>
      </c>
      <c r="B19" s="7">
        <v>369000</v>
      </c>
      <c r="C19" s="7">
        <v>28800</v>
      </c>
      <c r="D19" s="7">
        <v>152000</v>
      </c>
      <c r="E19" s="7">
        <v>369000</v>
      </c>
      <c r="F19" s="7">
        <v>28800</v>
      </c>
      <c r="G19" s="7">
        <v>152000</v>
      </c>
    </row>
    <row r="20" spans="1:7" ht="11.25" customHeight="1" x14ac:dyDescent="0.2">
      <c r="A20" s="15" t="s">
        <v>76</v>
      </c>
      <c r="B20" s="7">
        <v>571</v>
      </c>
      <c r="C20" s="7">
        <v>411</v>
      </c>
      <c r="D20" s="7">
        <v>1310</v>
      </c>
      <c r="E20" s="7">
        <v>571</v>
      </c>
      <c r="F20" s="7">
        <v>411</v>
      </c>
      <c r="G20" s="7">
        <v>1310</v>
      </c>
    </row>
    <row r="21" spans="1:7" ht="11.25" customHeight="1" x14ac:dyDescent="0.2">
      <c r="A21" s="5" t="s">
        <v>84</v>
      </c>
      <c r="B21" s="38" t="s">
        <v>85</v>
      </c>
      <c r="C21" s="8">
        <v>0</v>
      </c>
      <c r="D21" s="8">
        <v>0</v>
      </c>
      <c r="E21" s="38" t="s">
        <v>129</v>
      </c>
      <c r="F21" s="8">
        <v>0</v>
      </c>
      <c r="G21" s="8">
        <v>0</v>
      </c>
    </row>
    <row r="22" spans="1:7" ht="11.25" customHeight="1" x14ac:dyDescent="0.2">
      <c r="A22" s="15" t="s">
        <v>77</v>
      </c>
      <c r="B22" s="8">
        <v>487</v>
      </c>
      <c r="C22" s="8">
        <v>0</v>
      </c>
      <c r="D22" s="8">
        <v>0</v>
      </c>
      <c r="E22" s="8">
        <v>487</v>
      </c>
      <c r="F22" s="8">
        <v>0</v>
      </c>
      <c r="G22" s="8">
        <v>0</v>
      </c>
    </row>
    <row r="23" spans="1:7" ht="11.25" customHeight="1" x14ac:dyDescent="0.2">
      <c r="A23" s="15" t="s">
        <v>86</v>
      </c>
      <c r="B23" s="8">
        <v>10</v>
      </c>
      <c r="C23" s="8">
        <v>0</v>
      </c>
      <c r="D23" s="8">
        <v>0</v>
      </c>
      <c r="E23" s="8">
        <v>10</v>
      </c>
      <c r="F23" s="8">
        <v>0</v>
      </c>
      <c r="G23" s="8">
        <v>0</v>
      </c>
    </row>
    <row r="24" spans="1:7" ht="11.25" customHeight="1" x14ac:dyDescent="0.2">
      <c r="A24" s="15" t="s">
        <v>87</v>
      </c>
      <c r="B24" s="7">
        <v>17</v>
      </c>
      <c r="C24" s="7">
        <v>1070</v>
      </c>
      <c r="D24" s="7">
        <v>1220</v>
      </c>
      <c r="E24" s="7">
        <v>17</v>
      </c>
      <c r="F24" s="7">
        <v>1070</v>
      </c>
      <c r="G24" s="7">
        <v>1220</v>
      </c>
    </row>
    <row r="25" spans="1:7" ht="11.25" customHeight="1" x14ac:dyDescent="0.2">
      <c r="A25" s="15" t="s">
        <v>88</v>
      </c>
      <c r="B25" s="7">
        <v>7</v>
      </c>
      <c r="C25" s="7">
        <v>0</v>
      </c>
      <c r="D25" s="7">
        <v>0</v>
      </c>
      <c r="E25" s="7">
        <v>7</v>
      </c>
      <c r="F25" s="7">
        <v>0</v>
      </c>
      <c r="G25" s="7">
        <v>0</v>
      </c>
    </row>
    <row r="26" spans="1:7" ht="11.25" customHeight="1" x14ac:dyDescent="0.2">
      <c r="A26" s="15" t="s">
        <v>89</v>
      </c>
      <c r="B26" s="7">
        <v>145</v>
      </c>
      <c r="C26" s="7">
        <v>0</v>
      </c>
      <c r="D26" s="7">
        <v>2</v>
      </c>
      <c r="E26" s="7">
        <v>145</v>
      </c>
      <c r="F26" s="7">
        <v>0</v>
      </c>
      <c r="G26" s="7">
        <v>2</v>
      </c>
    </row>
    <row r="27" spans="1:7" ht="11.25" customHeight="1" x14ac:dyDescent="0.2">
      <c r="A27" s="15" t="s">
        <v>90</v>
      </c>
      <c r="B27" s="8">
        <v>0</v>
      </c>
      <c r="C27" s="7">
        <v>20</v>
      </c>
      <c r="D27" s="7">
        <v>20</v>
      </c>
      <c r="E27" s="8">
        <v>0</v>
      </c>
      <c r="F27" s="7">
        <v>20</v>
      </c>
      <c r="G27" s="7">
        <v>20</v>
      </c>
    </row>
    <row r="28" spans="1:7" ht="11.25" customHeight="1" x14ac:dyDescent="0.2">
      <c r="A28" s="15" t="s">
        <v>91</v>
      </c>
      <c r="B28" s="8">
        <v>39</v>
      </c>
      <c r="C28" s="8">
        <v>0</v>
      </c>
      <c r="D28" s="8">
        <v>0</v>
      </c>
      <c r="E28" s="8">
        <v>39</v>
      </c>
      <c r="F28" s="8">
        <v>0</v>
      </c>
      <c r="G28" s="8">
        <v>0</v>
      </c>
    </row>
    <row r="29" spans="1:7" ht="11.25" customHeight="1" x14ac:dyDescent="0.2">
      <c r="A29" s="15" t="s">
        <v>92</v>
      </c>
      <c r="B29" s="7">
        <v>16500</v>
      </c>
      <c r="C29" s="7">
        <v>0</v>
      </c>
      <c r="D29" s="7">
        <v>3330</v>
      </c>
      <c r="E29" s="7">
        <v>16500</v>
      </c>
      <c r="F29" s="7">
        <v>0</v>
      </c>
      <c r="G29" s="7">
        <v>3330</v>
      </c>
    </row>
    <row r="30" spans="1:7" ht="11.25" customHeight="1" x14ac:dyDescent="0.2">
      <c r="A30" s="15" t="s">
        <v>78</v>
      </c>
      <c r="B30" s="7">
        <v>96700</v>
      </c>
      <c r="C30" s="7">
        <v>8340</v>
      </c>
      <c r="D30" s="7">
        <v>36200</v>
      </c>
      <c r="E30" s="7">
        <v>96700</v>
      </c>
      <c r="F30" s="7">
        <v>8340</v>
      </c>
      <c r="G30" s="7">
        <v>36200</v>
      </c>
    </row>
    <row r="31" spans="1:7" ht="11.25" customHeight="1" x14ac:dyDescent="0.2">
      <c r="A31" s="15" t="s">
        <v>93</v>
      </c>
      <c r="B31" s="8">
        <v>0</v>
      </c>
      <c r="C31" s="7">
        <v>124</v>
      </c>
      <c r="D31" s="7">
        <v>422</v>
      </c>
      <c r="E31" s="8">
        <v>0</v>
      </c>
      <c r="F31" s="7">
        <v>124</v>
      </c>
      <c r="G31" s="7">
        <v>422</v>
      </c>
    </row>
    <row r="32" spans="1:7" ht="11.25" customHeight="1" x14ac:dyDescent="0.2">
      <c r="A32" s="15" t="s">
        <v>79</v>
      </c>
      <c r="B32" s="7">
        <v>65400</v>
      </c>
      <c r="C32" s="7">
        <v>5410</v>
      </c>
      <c r="D32" s="7">
        <v>32300</v>
      </c>
      <c r="E32" s="7">
        <v>65400</v>
      </c>
      <c r="F32" s="7">
        <v>5410</v>
      </c>
      <c r="G32" s="7">
        <v>32300</v>
      </c>
    </row>
    <row r="33" spans="1:7" ht="11.25" customHeight="1" x14ac:dyDescent="0.2">
      <c r="A33" s="15" t="s">
        <v>94</v>
      </c>
      <c r="B33" s="8">
        <v>193</v>
      </c>
      <c r="C33" s="8">
        <v>242</v>
      </c>
      <c r="D33" s="8">
        <v>486</v>
      </c>
      <c r="E33" s="8">
        <v>193</v>
      </c>
      <c r="F33" s="8">
        <v>242</v>
      </c>
      <c r="G33" s="8">
        <v>486</v>
      </c>
    </row>
    <row r="34" spans="1:7" ht="11.25" customHeight="1" x14ac:dyDescent="0.2">
      <c r="A34" s="15" t="s">
        <v>95</v>
      </c>
      <c r="B34" s="8">
        <v>0</v>
      </c>
      <c r="C34" s="8">
        <v>0</v>
      </c>
      <c r="D34" s="8">
        <v>36</v>
      </c>
      <c r="E34" s="8">
        <v>0</v>
      </c>
      <c r="F34" s="8">
        <v>0</v>
      </c>
      <c r="G34" s="8">
        <v>36</v>
      </c>
    </row>
    <row r="35" spans="1:7" ht="11.25" customHeight="1" x14ac:dyDescent="0.2">
      <c r="A35" s="15" t="s">
        <v>96</v>
      </c>
      <c r="B35" s="8">
        <v>248</v>
      </c>
      <c r="C35" s="8">
        <v>402</v>
      </c>
      <c r="D35" s="8">
        <v>402</v>
      </c>
      <c r="E35" s="8">
        <v>248</v>
      </c>
      <c r="F35" s="8">
        <v>402</v>
      </c>
      <c r="G35" s="8">
        <v>402</v>
      </c>
    </row>
    <row r="36" spans="1:7" ht="11.25" customHeight="1" x14ac:dyDescent="0.2">
      <c r="A36" s="15" t="s">
        <v>97</v>
      </c>
      <c r="B36" s="38" t="s">
        <v>85</v>
      </c>
      <c r="C36" s="38">
        <v>0</v>
      </c>
      <c r="D36" s="8">
        <v>0</v>
      </c>
      <c r="E36" s="38" t="s">
        <v>85</v>
      </c>
      <c r="F36" s="38">
        <v>0</v>
      </c>
      <c r="G36" s="8">
        <v>0</v>
      </c>
    </row>
    <row r="37" spans="1:7" ht="11.25" customHeight="1" x14ac:dyDescent="0.2">
      <c r="A37" s="15" t="s">
        <v>98</v>
      </c>
      <c r="B37" s="8">
        <v>5</v>
      </c>
      <c r="C37" s="8">
        <v>0</v>
      </c>
      <c r="D37" s="8">
        <v>7</v>
      </c>
      <c r="E37" s="8">
        <v>5</v>
      </c>
      <c r="F37" s="8">
        <v>0</v>
      </c>
      <c r="G37" s="8">
        <v>7</v>
      </c>
    </row>
    <row r="38" spans="1:7" ht="11.25" customHeight="1" x14ac:dyDescent="0.2">
      <c r="A38" s="15" t="s">
        <v>99</v>
      </c>
      <c r="B38" s="38" t="s">
        <v>85</v>
      </c>
      <c r="C38" s="38">
        <v>0</v>
      </c>
      <c r="D38" s="8">
        <v>0</v>
      </c>
      <c r="E38" s="38" t="s">
        <v>85</v>
      </c>
      <c r="F38" s="38">
        <v>0</v>
      </c>
      <c r="G38" s="8">
        <v>0</v>
      </c>
    </row>
    <row r="39" spans="1:7" ht="11.25" customHeight="1" x14ac:dyDescent="0.2">
      <c r="A39" s="16" t="s">
        <v>80</v>
      </c>
      <c r="B39" s="6">
        <v>590000</v>
      </c>
      <c r="C39" s="6">
        <v>55100</v>
      </c>
      <c r="D39" s="6">
        <v>245000</v>
      </c>
      <c r="E39" s="6">
        <v>590000</v>
      </c>
      <c r="F39" s="6">
        <v>55100</v>
      </c>
      <c r="G39" s="6">
        <v>245000</v>
      </c>
    </row>
    <row r="40" spans="1:7" ht="11.25" customHeight="1" x14ac:dyDescent="0.2">
      <c r="A40" s="112" t="s">
        <v>100</v>
      </c>
      <c r="B40" s="112"/>
      <c r="C40" s="112"/>
      <c r="D40" s="112"/>
      <c r="E40" s="112"/>
      <c r="F40" s="112"/>
      <c r="G40" s="112"/>
    </row>
    <row r="41" spans="1:7" ht="11.25" customHeight="1" x14ac:dyDescent="0.2">
      <c r="A41" s="15" t="s">
        <v>75</v>
      </c>
      <c r="B41" s="7">
        <v>31000</v>
      </c>
      <c r="C41" s="7">
        <v>2280</v>
      </c>
      <c r="D41" s="7">
        <v>13200</v>
      </c>
      <c r="E41" s="7">
        <v>31000</v>
      </c>
      <c r="F41" s="7">
        <v>2280</v>
      </c>
      <c r="G41" s="7">
        <v>13200</v>
      </c>
    </row>
    <row r="42" spans="1:7" ht="11.25" customHeight="1" x14ac:dyDescent="0.2">
      <c r="A42" s="15" t="s">
        <v>86</v>
      </c>
      <c r="B42" s="7">
        <v>2240</v>
      </c>
      <c r="C42" s="7">
        <v>143</v>
      </c>
      <c r="D42" s="7">
        <v>1180</v>
      </c>
      <c r="E42" s="7">
        <v>2240</v>
      </c>
      <c r="F42" s="7">
        <v>143</v>
      </c>
      <c r="G42" s="7">
        <v>1180</v>
      </c>
    </row>
    <row r="43" spans="1:7" ht="11.25" customHeight="1" x14ac:dyDescent="0.2">
      <c r="A43" s="15" t="s">
        <v>101</v>
      </c>
      <c r="B43" s="7">
        <v>1240</v>
      </c>
      <c r="C43" s="7">
        <v>0</v>
      </c>
      <c r="D43" s="7">
        <v>761</v>
      </c>
      <c r="E43" s="7">
        <v>1240</v>
      </c>
      <c r="F43" s="7">
        <v>0</v>
      </c>
      <c r="G43" s="7">
        <v>761</v>
      </c>
    </row>
    <row r="44" spans="1:7" ht="11.25" customHeight="1" x14ac:dyDescent="0.2">
      <c r="A44" s="15" t="s">
        <v>87</v>
      </c>
      <c r="B44" s="7">
        <v>1520</v>
      </c>
      <c r="C44" s="7">
        <v>89</v>
      </c>
      <c r="D44" s="7">
        <v>661</v>
      </c>
      <c r="E44" s="7">
        <v>1520</v>
      </c>
      <c r="F44" s="7">
        <v>89</v>
      </c>
      <c r="G44" s="7">
        <v>661</v>
      </c>
    </row>
    <row r="45" spans="1:7" ht="11.25" customHeight="1" x14ac:dyDescent="0.2">
      <c r="A45" s="15" t="s">
        <v>89</v>
      </c>
      <c r="B45" s="7">
        <v>494</v>
      </c>
      <c r="C45" s="7">
        <v>17</v>
      </c>
      <c r="D45" s="7">
        <v>273</v>
      </c>
      <c r="E45" s="7">
        <v>494</v>
      </c>
      <c r="F45" s="7">
        <v>17</v>
      </c>
      <c r="G45" s="7">
        <v>239</v>
      </c>
    </row>
    <row r="46" spans="1:7" ht="11.25" customHeight="1" x14ac:dyDescent="0.2">
      <c r="A46" s="15" t="s">
        <v>92</v>
      </c>
      <c r="B46" s="7">
        <v>837</v>
      </c>
      <c r="C46" s="7">
        <v>7</v>
      </c>
      <c r="D46" s="7">
        <v>144</v>
      </c>
      <c r="E46" s="7">
        <v>837</v>
      </c>
      <c r="F46" s="7">
        <v>7</v>
      </c>
      <c r="G46" s="7">
        <v>144</v>
      </c>
    </row>
    <row r="47" spans="1:7" ht="10.5" customHeight="1" x14ac:dyDescent="0.2">
      <c r="A47" s="15" t="s">
        <v>102</v>
      </c>
      <c r="B47" s="7">
        <v>1310</v>
      </c>
      <c r="C47" s="7">
        <v>180</v>
      </c>
      <c r="D47" s="7">
        <v>314</v>
      </c>
      <c r="E47" s="7">
        <v>1310</v>
      </c>
      <c r="F47" s="7">
        <v>180</v>
      </c>
      <c r="G47" s="7">
        <v>314</v>
      </c>
    </row>
    <row r="48" spans="1:7" ht="10.5" customHeight="1" x14ac:dyDescent="0.2">
      <c r="A48" s="15" t="s">
        <v>103</v>
      </c>
      <c r="B48" s="7">
        <v>54400</v>
      </c>
      <c r="C48" s="7">
        <v>3960</v>
      </c>
      <c r="D48" s="7">
        <v>21600</v>
      </c>
      <c r="E48" s="7">
        <v>54400</v>
      </c>
      <c r="F48" s="7">
        <v>3960</v>
      </c>
      <c r="G48" s="7">
        <v>21600</v>
      </c>
    </row>
    <row r="49" spans="1:7" ht="11.25" customHeight="1" x14ac:dyDescent="0.2">
      <c r="A49" s="15" t="s">
        <v>93</v>
      </c>
      <c r="B49" s="7">
        <v>6940</v>
      </c>
      <c r="C49" s="7">
        <v>1180</v>
      </c>
      <c r="D49" s="7">
        <v>4140</v>
      </c>
      <c r="E49" s="7">
        <v>6940</v>
      </c>
      <c r="F49" s="7">
        <v>1180</v>
      </c>
      <c r="G49" s="7">
        <v>4140</v>
      </c>
    </row>
    <row r="50" spans="1:7" ht="11.25" customHeight="1" x14ac:dyDescent="0.2">
      <c r="A50" s="15" t="s">
        <v>79</v>
      </c>
      <c r="B50" s="7">
        <v>6010</v>
      </c>
      <c r="C50" s="7">
        <v>608</v>
      </c>
      <c r="D50" s="7">
        <v>2560</v>
      </c>
      <c r="E50" s="7">
        <v>6010</v>
      </c>
      <c r="F50" s="7">
        <v>581</v>
      </c>
      <c r="G50" s="7">
        <v>2540</v>
      </c>
    </row>
    <row r="51" spans="1:7" ht="11.25" customHeight="1" x14ac:dyDescent="0.2">
      <c r="A51" s="15" t="s">
        <v>61</v>
      </c>
      <c r="B51" s="7">
        <v>1050</v>
      </c>
      <c r="C51" s="7">
        <v>80</v>
      </c>
      <c r="D51" s="7">
        <v>510</v>
      </c>
      <c r="E51" s="7">
        <v>1050</v>
      </c>
      <c r="F51" s="7">
        <v>80</v>
      </c>
      <c r="G51" s="7">
        <v>510</v>
      </c>
    </row>
    <row r="52" spans="1:7" ht="10.5" customHeight="1" x14ac:dyDescent="0.2">
      <c r="A52" s="19" t="s">
        <v>80</v>
      </c>
      <c r="B52" s="9">
        <v>107000</v>
      </c>
      <c r="C52" s="9">
        <v>8540</v>
      </c>
      <c r="D52" s="9">
        <v>45400</v>
      </c>
      <c r="E52" s="9">
        <v>107000</v>
      </c>
      <c r="F52" s="9">
        <v>8510</v>
      </c>
      <c r="G52" s="9">
        <v>45300</v>
      </c>
    </row>
    <row r="53" spans="1:7" ht="11.25" customHeight="1" x14ac:dyDescent="0.2">
      <c r="A53" s="114" t="s">
        <v>104</v>
      </c>
      <c r="B53" s="114"/>
      <c r="C53" s="114"/>
      <c r="D53" s="114"/>
      <c r="E53" s="114"/>
      <c r="F53" s="114"/>
      <c r="G53" s="114"/>
    </row>
    <row r="54" spans="1:7" ht="11.25" customHeight="1" x14ac:dyDescent="0.2">
      <c r="A54" s="114" t="s">
        <v>105</v>
      </c>
      <c r="B54" s="114"/>
      <c r="C54" s="114"/>
      <c r="D54" s="114"/>
      <c r="E54" s="114"/>
      <c r="F54" s="114"/>
      <c r="G54" s="114"/>
    </row>
  </sheetData>
  <mergeCells count="14">
    <mergeCell ref="A1:G1"/>
    <mergeCell ref="A2:G2"/>
    <mergeCell ref="A3:A5"/>
    <mergeCell ref="B3:D3"/>
    <mergeCell ref="E3:G3"/>
    <mergeCell ref="B4:B5"/>
    <mergeCell ref="C4:D4"/>
    <mergeCell ref="E4:E5"/>
    <mergeCell ref="F4:G4"/>
    <mergeCell ref="A6:G6"/>
    <mergeCell ref="A14:G14"/>
    <mergeCell ref="A40:G40"/>
    <mergeCell ref="A53:G53"/>
    <mergeCell ref="A54:G54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ES1048576"/>
  <sheetViews>
    <sheetView zoomScaleNormal="100" workbookViewId="0">
      <selection sqref="A1:G1"/>
    </sheetView>
  </sheetViews>
  <sheetFormatPr defaultColWidth="9.33203125" defaultRowHeight="11.25" customHeight="1" x14ac:dyDescent="0.2"/>
  <cols>
    <col min="1" max="1" width="33.1640625" style="12" customWidth="1"/>
    <col min="2" max="2" width="12.33203125" style="12" customWidth="1"/>
    <col min="3" max="3" width="11.33203125" style="12" customWidth="1"/>
    <col min="4" max="4" width="12.33203125" style="12" customWidth="1"/>
    <col min="5" max="5" width="11.33203125" style="12" customWidth="1"/>
    <col min="6" max="6" width="12.33203125" style="12" customWidth="1"/>
    <col min="7" max="7" width="11.33203125" style="12" customWidth="1"/>
    <col min="16374" max="16384" width="16" style="31" customWidth="1"/>
  </cols>
  <sheetData>
    <row r="1" spans="1:7" ht="11.25" customHeight="1" x14ac:dyDescent="0.2">
      <c r="A1" s="122" t="s">
        <v>131</v>
      </c>
      <c r="B1" s="122"/>
      <c r="C1" s="122"/>
      <c r="D1" s="122"/>
      <c r="E1" s="122"/>
      <c r="F1" s="122"/>
      <c r="G1" s="122"/>
    </row>
    <row r="2" spans="1:7" ht="22.5" customHeight="1" x14ac:dyDescent="0.2">
      <c r="A2" s="119" t="s">
        <v>161</v>
      </c>
      <c r="B2" s="119"/>
      <c r="C2" s="119"/>
      <c r="D2" s="119"/>
      <c r="E2" s="119"/>
      <c r="F2" s="119"/>
      <c r="G2" s="119"/>
    </row>
    <row r="3" spans="1:7" ht="11.25" customHeight="1" x14ac:dyDescent="0.2">
      <c r="A3" s="118" t="s">
        <v>48</v>
      </c>
      <c r="B3" s="118" t="s">
        <v>2</v>
      </c>
      <c r="C3" s="118"/>
      <c r="D3" s="118" t="s">
        <v>3</v>
      </c>
      <c r="E3" s="118"/>
      <c r="F3" s="118"/>
      <c r="G3" s="118"/>
    </row>
    <row r="4" spans="1:7" ht="11.25" customHeight="1" x14ac:dyDescent="0.2">
      <c r="A4" s="118"/>
      <c r="B4" s="118"/>
      <c r="C4" s="118"/>
      <c r="D4" s="118" t="s">
        <v>31</v>
      </c>
      <c r="E4" s="118"/>
      <c r="F4" s="112" t="s">
        <v>49</v>
      </c>
      <c r="G4" s="112"/>
    </row>
    <row r="5" spans="1:7" ht="22.5" customHeight="1" x14ac:dyDescent="0.2">
      <c r="A5" s="118"/>
      <c r="B5" s="39" t="s">
        <v>45</v>
      </c>
      <c r="C5" s="39" t="s">
        <v>50</v>
      </c>
      <c r="D5" s="39" t="s">
        <v>45</v>
      </c>
      <c r="E5" s="40" t="s">
        <v>50</v>
      </c>
      <c r="F5" s="39" t="s">
        <v>45</v>
      </c>
      <c r="G5" s="40" t="s">
        <v>50</v>
      </c>
    </row>
    <row r="6" spans="1:7" ht="11.25" customHeight="1" x14ac:dyDescent="0.2">
      <c r="A6" s="33" t="s">
        <v>51</v>
      </c>
      <c r="B6" s="34">
        <v>660000</v>
      </c>
      <c r="C6" s="35">
        <v>1310000</v>
      </c>
      <c r="D6" s="34">
        <v>8530</v>
      </c>
      <c r="E6" s="35">
        <v>14700</v>
      </c>
      <c r="F6" s="34">
        <v>57300</v>
      </c>
      <c r="G6" s="35">
        <v>104000</v>
      </c>
    </row>
    <row r="7" spans="1:7" ht="11.25" customHeight="1" x14ac:dyDescent="0.2">
      <c r="A7" s="112" t="s">
        <v>52</v>
      </c>
      <c r="B7" s="112"/>
      <c r="C7" s="112"/>
      <c r="D7" s="112"/>
      <c r="E7" s="112"/>
      <c r="F7" s="112"/>
      <c r="G7" s="112"/>
    </row>
    <row r="8" spans="1:7" ht="11.25" customHeight="1" x14ac:dyDescent="0.2">
      <c r="A8" s="5" t="s">
        <v>14</v>
      </c>
      <c r="B8" s="7">
        <v>2200</v>
      </c>
      <c r="C8" s="7">
        <v>7570</v>
      </c>
      <c r="D8" s="7">
        <v>148</v>
      </c>
      <c r="E8" s="7">
        <v>567</v>
      </c>
      <c r="F8" s="7">
        <v>850</v>
      </c>
      <c r="G8" s="7">
        <v>3330</v>
      </c>
    </row>
    <row r="9" spans="1:7" ht="11.25" customHeight="1" x14ac:dyDescent="0.2">
      <c r="A9" s="5" t="s">
        <v>53</v>
      </c>
      <c r="B9" s="7">
        <v>34600</v>
      </c>
      <c r="C9" s="7">
        <v>111000</v>
      </c>
      <c r="D9" s="7">
        <v>2130</v>
      </c>
      <c r="E9" s="7">
        <v>7570</v>
      </c>
      <c r="F9" s="7">
        <v>13300</v>
      </c>
      <c r="G9" s="7">
        <v>44200</v>
      </c>
    </row>
    <row r="10" spans="1:7" ht="11.25" customHeight="1" x14ac:dyDescent="0.2">
      <c r="A10" s="112" t="s">
        <v>54</v>
      </c>
      <c r="B10" s="112"/>
      <c r="C10" s="112"/>
      <c r="D10" s="112"/>
      <c r="E10" s="112"/>
      <c r="F10" s="112"/>
      <c r="G10" s="112"/>
    </row>
    <row r="11" spans="1:7" ht="11.25" customHeight="1" x14ac:dyDescent="0.2">
      <c r="A11" s="5" t="s">
        <v>55</v>
      </c>
      <c r="B11" s="7">
        <v>1760</v>
      </c>
      <c r="C11" s="7">
        <v>10600</v>
      </c>
      <c r="D11" s="7">
        <v>361</v>
      </c>
      <c r="E11" s="7">
        <v>1430</v>
      </c>
      <c r="F11" s="7">
        <v>1050</v>
      </c>
      <c r="G11" s="7">
        <v>5050</v>
      </c>
    </row>
    <row r="12" spans="1:7" ht="11.25" customHeight="1" x14ac:dyDescent="0.2">
      <c r="A12" s="5" t="s">
        <v>56</v>
      </c>
      <c r="B12" s="7">
        <v>6420</v>
      </c>
      <c r="C12" s="7">
        <v>27600</v>
      </c>
      <c r="D12" s="7">
        <v>463</v>
      </c>
      <c r="E12" s="7">
        <v>2150</v>
      </c>
      <c r="F12" s="7">
        <v>2380</v>
      </c>
      <c r="G12" s="7">
        <v>11000</v>
      </c>
    </row>
    <row r="13" spans="1:7" ht="11.25" customHeight="1" x14ac:dyDescent="0.2">
      <c r="A13" s="112" t="s">
        <v>57</v>
      </c>
      <c r="B13" s="112"/>
      <c r="C13" s="112"/>
      <c r="D13" s="112"/>
      <c r="E13" s="112"/>
      <c r="F13" s="112"/>
      <c r="G13" s="112"/>
    </row>
    <row r="14" spans="1:7" ht="11.25" customHeight="1" x14ac:dyDescent="0.2">
      <c r="A14" s="5" t="s">
        <v>58</v>
      </c>
      <c r="B14" s="7">
        <v>17000</v>
      </c>
      <c r="C14" s="7">
        <v>35800</v>
      </c>
      <c r="D14" s="7">
        <v>1380</v>
      </c>
      <c r="E14" s="7">
        <v>2950</v>
      </c>
      <c r="F14" s="7">
        <v>8830</v>
      </c>
      <c r="G14" s="7">
        <v>20200</v>
      </c>
    </row>
    <row r="15" spans="1:7" ht="11.25" customHeight="1" x14ac:dyDescent="0.2">
      <c r="A15" s="5" t="s">
        <v>60</v>
      </c>
      <c r="B15" s="7">
        <v>31700</v>
      </c>
      <c r="C15" s="7">
        <v>60500</v>
      </c>
      <c r="D15" s="7">
        <v>1350</v>
      </c>
      <c r="E15" s="7">
        <v>2520</v>
      </c>
      <c r="F15" s="7">
        <v>7560</v>
      </c>
      <c r="G15" s="7">
        <v>14200</v>
      </c>
    </row>
    <row r="16" spans="1:7" ht="11.25" customHeight="1" x14ac:dyDescent="0.2">
      <c r="A16" s="112" t="s">
        <v>61</v>
      </c>
      <c r="B16" s="112"/>
      <c r="C16" s="112"/>
      <c r="D16" s="112"/>
      <c r="E16" s="112"/>
      <c r="F16" s="112"/>
      <c r="G16" s="112"/>
    </row>
    <row r="17" spans="1:7" ht="11.25" customHeight="1" x14ac:dyDescent="0.2">
      <c r="A17" s="5" t="s">
        <v>62</v>
      </c>
      <c r="B17" s="7">
        <v>7400</v>
      </c>
      <c r="C17" s="7">
        <v>29900</v>
      </c>
      <c r="D17" s="7">
        <v>602</v>
      </c>
      <c r="E17" s="7">
        <v>2710</v>
      </c>
      <c r="F17" s="7">
        <v>3030</v>
      </c>
      <c r="G17" s="7">
        <v>12900</v>
      </c>
    </row>
    <row r="18" spans="1:7" ht="11.25" customHeight="1" x14ac:dyDescent="0.2">
      <c r="A18" s="5" t="s">
        <v>63</v>
      </c>
      <c r="B18" s="7">
        <v>35400</v>
      </c>
      <c r="C18" s="7">
        <v>47400</v>
      </c>
      <c r="D18" s="7">
        <v>1970</v>
      </c>
      <c r="E18" s="7">
        <v>3160</v>
      </c>
      <c r="F18" s="7">
        <v>10000</v>
      </c>
      <c r="G18" s="7">
        <v>15900</v>
      </c>
    </row>
    <row r="19" spans="1:7" ht="11.25" customHeight="1" x14ac:dyDescent="0.2">
      <c r="A19" s="112" t="s">
        <v>64</v>
      </c>
      <c r="B19" s="112"/>
      <c r="C19" s="112"/>
      <c r="D19" s="112"/>
      <c r="E19" s="112"/>
      <c r="F19" s="112"/>
      <c r="G19" s="112"/>
    </row>
    <row r="20" spans="1:7" ht="11.25" customHeight="1" x14ac:dyDescent="0.2">
      <c r="A20" s="5" t="s">
        <v>65</v>
      </c>
      <c r="B20" s="7">
        <v>231</v>
      </c>
      <c r="C20" s="7">
        <v>1900</v>
      </c>
      <c r="D20" s="7">
        <v>15</v>
      </c>
      <c r="E20" s="7">
        <v>129</v>
      </c>
      <c r="F20" s="7">
        <v>141</v>
      </c>
      <c r="G20" s="7">
        <v>1140</v>
      </c>
    </row>
    <row r="21" spans="1:7" ht="11.25" customHeight="1" x14ac:dyDescent="0.2">
      <c r="A21" s="5" t="s">
        <v>66</v>
      </c>
      <c r="B21" s="7">
        <v>1110</v>
      </c>
      <c r="C21" s="7">
        <v>1260</v>
      </c>
      <c r="D21" s="7">
        <v>135</v>
      </c>
      <c r="E21" s="7">
        <v>160</v>
      </c>
      <c r="F21" s="7">
        <v>499</v>
      </c>
      <c r="G21" s="7">
        <v>555</v>
      </c>
    </row>
    <row r="22" spans="1:7" ht="11.25" customHeight="1" x14ac:dyDescent="0.2">
      <c r="A22" s="5" t="s">
        <v>67</v>
      </c>
      <c r="B22" s="7">
        <v>74400</v>
      </c>
      <c r="C22" s="7">
        <v>116000</v>
      </c>
      <c r="D22" s="7">
        <v>6610</v>
      </c>
      <c r="E22" s="7">
        <v>9530</v>
      </c>
      <c r="F22" s="7">
        <v>34100</v>
      </c>
      <c r="G22" s="7">
        <v>54900</v>
      </c>
    </row>
    <row r="23" spans="1:7" ht="11.25" customHeight="1" x14ac:dyDescent="0.2">
      <c r="A23" s="5" t="s">
        <v>68</v>
      </c>
      <c r="B23" s="7">
        <v>300</v>
      </c>
      <c r="C23" s="7">
        <v>284</v>
      </c>
      <c r="D23" s="7">
        <v>53</v>
      </c>
      <c r="E23" s="7">
        <v>61</v>
      </c>
      <c r="F23" s="7">
        <v>232</v>
      </c>
      <c r="G23" s="7">
        <v>230</v>
      </c>
    </row>
    <row r="24" spans="1:7" ht="11.25" customHeight="1" x14ac:dyDescent="0.2">
      <c r="A24" s="5" t="s">
        <v>69</v>
      </c>
      <c r="B24" s="7">
        <v>4450</v>
      </c>
      <c r="C24" s="7">
        <v>13400</v>
      </c>
      <c r="D24" s="7">
        <v>646</v>
      </c>
      <c r="E24" s="7">
        <v>1450</v>
      </c>
      <c r="F24" s="7">
        <v>1060</v>
      </c>
      <c r="G24" s="7">
        <v>4790</v>
      </c>
    </row>
    <row r="25" spans="1:7" ht="11.25" customHeight="1" x14ac:dyDescent="0.2">
      <c r="A25" s="121" t="s">
        <v>104</v>
      </c>
      <c r="B25" s="121"/>
      <c r="C25" s="121"/>
      <c r="D25" s="121"/>
      <c r="E25" s="121"/>
      <c r="F25" s="121"/>
      <c r="G25" s="121"/>
    </row>
    <row r="26" spans="1:7" ht="11.25" customHeight="1" x14ac:dyDescent="0.2">
      <c r="A26" s="114" t="s">
        <v>71</v>
      </c>
      <c r="B26" s="114"/>
      <c r="C26" s="114"/>
      <c r="D26" s="114"/>
      <c r="E26" s="114"/>
      <c r="F26" s="114"/>
      <c r="G26" s="114"/>
    </row>
    <row r="29" spans="1:7" ht="11.25" customHeight="1" x14ac:dyDescent="0.2">
      <c r="A29" s="22"/>
    </row>
    <row r="30" spans="1:7" ht="11.25" customHeight="1" x14ac:dyDescent="0.2">
      <c r="D30" s="41"/>
      <c r="F30" s="41"/>
    </row>
    <row r="1048575" ht="12.75" customHeight="1" x14ac:dyDescent="0.2"/>
    <row r="1048576" ht="12.75" customHeight="1" x14ac:dyDescent="0.2"/>
  </sheetData>
  <mergeCells count="14">
    <mergeCell ref="A1:G1"/>
    <mergeCell ref="A2:G2"/>
    <mergeCell ref="A3:A5"/>
    <mergeCell ref="B3:C4"/>
    <mergeCell ref="D3:G3"/>
    <mergeCell ref="D4:E4"/>
    <mergeCell ref="F4:G4"/>
    <mergeCell ref="A25:G25"/>
    <mergeCell ref="A26:G26"/>
    <mergeCell ref="A7:G7"/>
    <mergeCell ref="A10:G10"/>
    <mergeCell ref="A13:G13"/>
    <mergeCell ref="A16:G16"/>
    <mergeCell ref="A19:G19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EF38"/>
  <sheetViews>
    <sheetView topLeftCell="A6" zoomScaleNormal="100" workbookViewId="0">
      <selection activeCell="D6" sqref="D6"/>
    </sheetView>
  </sheetViews>
  <sheetFormatPr defaultColWidth="9.33203125" defaultRowHeight="11.25" customHeight="1" x14ac:dyDescent="0.2"/>
  <cols>
    <col min="1" max="1" width="29.5" style="1" customWidth="1"/>
    <col min="2" max="2" width="11" style="1" customWidth="1"/>
    <col min="3" max="3" width="9" style="1" customWidth="1"/>
    <col min="4" max="4" width="18.1640625" style="1" customWidth="1"/>
    <col min="5" max="16359" width="9.33203125" style="2"/>
    <col min="16360" max="16384" width="16" style="31" customWidth="1"/>
  </cols>
  <sheetData>
    <row r="1" spans="1:4 16360:16360" ht="11.25" customHeight="1" x14ac:dyDescent="0.2">
      <c r="A1" s="115" t="s">
        <v>106</v>
      </c>
      <c r="B1" s="115"/>
      <c r="C1" s="115"/>
      <c r="D1" s="115"/>
    </row>
    <row r="2" spans="1:4 16360:16360" ht="33.75" customHeight="1" x14ac:dyDescent="0.2">
      <c r="A2" s="119" t="s">
        <v>162</v>
      </c>
      <c r="B2" s="119"/>
      <c r="C2" s="119"/>
      <c r="D2" s="119"/>
    </row>
    <row r="3" spans="1:4 16360:16360" ht="11.25" customHeight="1" x14ac:dyDescent="0.2">
      <c r="A3" s="120" t="s">
        <v>73</v>
      </c>
      <c r="B3" s="120" t="s">
        <v>2</v>
      </c>
      <c r="C3" s="112" t="s">
        <v>3</v>
      </c>
      <c r="D3" s="112"/>
    </row>
    <row r="4" spans="1:4 16360:16360" ht="11.25" customHeight="1" x14ac:dyDescent="0.2">
      <c r="A4" s="120"/>
      <c r="B4" s="120"/>
      <c r="C4" s="4" t="s">
        <v>31</v>
      </c>
      <c r="D4" s="3" t="s">
        <v>49</v>
      </c>
    </row>
    <row r="5" spans="1:4 16360:16360" ht="11.25" customHeight="1" x14ac:dyDescent="0.2">
      <c r="A5" s="112" t="s">
        <v>13</v>
      </c>
      <c r="B5" s="112"/>
      <c r="C5" s="112"/>
      <c r="D5" s="112"/>
    </row>
    <row r="6" spans="1:4 16360:16360" ht="11.25" customHeight="1" x14ac:dyDescent="0.2">
      <c r="A6" s="15" t="s">
        <v>81</v>
      </c>
      <c r="B6" s="7">
        <v>63500</v>
      </c>
      <c r="C6" s="7">
        <v>0</v>
      </c>
      <c r="D6" s="7">
        <v>0</v>
      </c>
    </row>
    <row r="7" spans="1:4 16360:16360" ht="11.25" customHeight="1" x14ac:dyDescent="0.2">
      <c r="A7" s="15" t="s">
        <v>82</v>
      </c>
      <c r="B7" s="7">
        <v>31600</v>
      </c>
      <c r="C7" s="7">
        <v>0</v>
      </c>
      <c r="D7" s="7">
        <v>0</v>
      </c>
    </row>
    <row r="8" spans="1:4 16360:16360" ht="11.25" customHeight="1" x14ac:dyDescent="0.2">
      <c r="A8" s="15" t="s">
        <v>75</v>
      </c>
      <c r="B8" s="7">
        <v>240000</v>
      </c>
      <c r="C8" s="7">
        <v>5690</v>
      </c>
      <c r="D8" s="7">
        <v>33100</v>
      </c>
    </row>
    <row r="9" spans="1:4 16360:16360" ht="11.25" customHeight="1" x14ac:dyDescent="0.2">
      <c r="A9" s="15" t="s">
        <v>76</v>
      </c>
      <c r="B9" s="7">
        <v>95800</v>
      </c>
      <c r="C9" s="7">
        <v>0</v>
      </c>
      <c r="D9" s="7">
        <v>0</v>
      </c>
    </row>
    <row r="10" spans="1:4 16360:16360" ht="11.25" customHeight="1" x14ac:dyDescent="0.2">
      <c r="A10" s="15" t="s">
        <v>77</v>
      </c>
      <c r="B10" s="7">
        <v>20600</v>
      </c>
      <c r="C10" s="7">
        <v>0</v>
      </c>
      <c r="D10" s="7">
        <v>0</v>
      </c>
    </row>
    <row r="11" spans="1:4 16360:16360" ht="11.25" customHeight="1" x14ac:dyDescent="0.2">
      <c r="A11" s="15" t="s">
        <v>89</v>
      </c>
      <c r="B11" s="7">
        <v>37600</v>
      </c>
      <c r="C11" s="7">
        <v>2840</v>
      </c>
      <c r="D11" s="7">
        <v>5490</v>
      </c>
    </row>
    <row r="12" spans="1:4 16360:16360" ht="11.25" customHeight="1" x14ac:dyDescent="0.2">
      <c r="A12" s="15" t="s">
        <v>92</v>
      </c>
      <c r="B12" s="7">
        <v>90500</v>
      </c>
      <c r="C12" s="7">
        <v>0</v>
      </c>
      <c r="D12" s="7">
        <v>16100</v>
      </c>
    </row>
    <row r="13" spans="1:4 16360:16360" ht="11.25" customHeight="1" x14ac:dyDescent="0.2">
      <c r="A13" s="15" t="s">
        <v>96</v>
      </c>
      <c r="B13" s="7">
        <v>80200</v>
      </c>
      <c r="C13" s="7">
        <v>0</v>
      </c>
      <c r="D13" s="7">
        <v>2580</v>
      </c>
    </row>
    <row r="14" spans="1:4 16360:16360" ht="11.25" customHeight="1" x14ac:dyDescent="0.2">
      <c r="A14" s="15" t="s">
        <v>61</v>
      </c>
      <c r="B14" s="7">
        <v>42</v>
      </c>
      <c r="C14" s="7">
        <v>0</v>
      </c>
      <c r="D14" s="7">
        <v>9</v>
      </c>
    </row>
    <row r="15" spans="1:4 16360:16360" ht="11.25" customHeight="1" x14ac:dyDescent="0.2">
      <c r="A15" s="16" t="s">
        <v>80</v>
      </c>
      <c r="B15" s="6">
        <v>660000</v>
      </c>
      <c r="C15" s="6">
        <v>8530</v>
      </c>
      <c r="D15" s="6">
        <v>57300</v>
      </c>
    </row>
    <row r="16" spans="1:4 16360:16360" ht="11.25" customHeight="1" x14ac:dyDescent="0.2">
      <c r="A16" s="112" t="s">
        <v>14</v>
      </c>
      <c r="B16" s="112"/>
      <c r="C16" s="112"/>
      <c r="D16" s="112"/>
      <c r="XEF16" s="2"/>
    </row>
    <row r="17" spans="1:4" ht="11.25" customHeight="1" x14ac:dyDescent="0.2">
      <c r="A17" s="15" t="s">
        <v>75</v>
      </c>
      <c r="B17" s="7">
        <v>790</v>
      </c>
      <c r="C17" s="7">
        <v>29</v>
      </c>
      <c r="D17" s="7">
        <v>298</v>
      </c>
    </row>
    <row r="18" spans="1:4" ht="11.25" customHeight="1" x14ac:dyDescent="0.2">
      <c r="A18" s="15" t="s">
        <v>76</v>
      </c>
      <c r="B18" s="7">
        <v>606</v>
      </c>
      <c r="C18" s="7">
        <v>69</v>
      </c>
      <c r="D18" s="7">
        <v>279</v>
      </c>
    </row>
    <row r="19" spans="1:4" ht="11.25" customHeight="1" x14ac:dyDescent="0.2">
      <c r="A19" s="15" t="s">
        <v>87</v>
      </c>
      <c r="B19" s="7">
        <v>167</v>
      </c>
      <c r="C19" s="7">
        <v>0</v>
      </c>
      <c r="D19" s="7">
        <v>0</v>
      </c>
    </row>
    <row r="20" spans="1:4" ht="11.25" customHeight="1" x14ac:dyDescent="0.2">
      <c r="A20" s="15" t="s">
        <v>92</v>
      </c>
      <c r="B20" s="7">
        <v>4</v>
      </c>
      <c r="C20" s="7">
        <v>0</v>
      </c>
      <c r="D20" s="7">
        <v>4</v>
      </c>
    </row>
    <row r="21" spans="1:4" ht="11.25" customHeight="1" x14ac:dyDescent="0.2">
      <c r="A21" s="15" t="s">
        <v>78</v>
      </c>
      <c r="B21" s="7">
        <v>572</v>
      </c>
      <c r="C21" s="7">
        <v>50</v>
      </c>
      <c r="D21" s="7">
        <v>267</v>
      </c>
    </row>
    <row r="22" spans="1:4" ht="11.25" customHeight="1" x14ac:dyDescent="0.2">
      <c r="A22" s="15" t="s">
        <v>107</v>
      </c>
      <c r="B22" s="7">
        <v>57</v>
      </c>
      <c r="C22" s="7">
        <v>0</v>
      </c>
      <c r="D22" s="7">
        <v>1</v>
      </c>
    </row>
    <row r="23" spans="1:4" ht="11.25" customHeight="1" x14ac:dyDescent="0.2">
      <c r="A23" s="16" t="s">
        <v>80</v>
      </c>
      <c r="B23" s="6">
        <v>2200</v>
      </c>
      <c r="C23" s="6">
        <v>148</v>
      </c>
      <c r="D23" s="6">
        <v>850</v>
      </c>
    </row>
    <row r="24" spans="1:4" ht="11.25" customHeight="1" x14ac:dyDescent="0.2">
      <c r="A24" s="112" t="s">
        <v>100</v>
      </c>
      <c r="B24" s="112"/>
      <c r="C24" s="112"/>
      <c r="D24" s="112"/>
    </row>
    <row r="25" spans="1:4" ht="11.25" customHeight="1" x14ac:dyDescent="0.2">
      <c r="A25" s="15" t="s">
        <v>82</v>
      </c>
      <c r="B25" s="7">
        <v>221</v>
      </c>
      <c r="C25" s="7">
        <v>35</v>
      </c>
      <c r="D25" s="7">
        <v>184</v>
      </c>
    </row>
    <row r="26" spans="1:4" ht="11.25" customHeight="1" x14ac:dyDescent="0.2">
      <c r="A26" s="15" t="s">
        <v>75</v>
      </c>
      <c r="B26" s="7">
        <v>5050</v>
      </c>
      <c r="C26" s="7">
        <v>344</v>
      </c>
      <c r="D26" s="7">
        <v>2390</v>
      </c>
    </row>
    <row r="27" spans="1:4" ht="11.25" customHeight="1" x14ac:dyDescent="0.2">
      <c r="A27" s="15" t="s">
        <v>108</v>
      </c>
      <c r="B27" s="7">
        <v>201</v>
      </c>
      <c r="C27" s="7">
        <v>42</v>
      </c>
      <c r="D27" s="7">
        <v>96</v>
      </c>
    </row>
    <row r="28" spans="1:4" ht="11.25" customHeight="1" x14ac:dyDescent="0.2">
      <c r="A28" s="15" t="s">
        <v>77</v>
      </c>
      <c r="B28" s="7">
        <v>340</v>
      </c>
      <c r="C28" s="7">
        <v>0</v>
      </c>
      <c r="D28" s="7">
        <v>201</v>
      </c>
    </row>
    <row r="29" spans="1:4" ht="11.25" customHeight="1" x14ac:dyDescent="0.2">
      <c r="A29" s="15" t="s">
        <v>87</v>
      </c>
      <c r="B29" s="7">
        <v>524</v>
      </c>
      <c r="C29" s="7">
        <v>2</v>
      </c>
      <c r="D29" s="7">
        <v>46</v>
      </c>
    </row>
    <row r="30" spans="1:4" ht="11.25" customHeight="1" x14ac:dyDescent="0.2">
      <c r="A30" s="15" t="s">
        <v>109</v>
      </c>
      <c r="B30" s="7">
        <v>371</v>
      </c>
      <c r="C30" s="7">
        <v>0</v>
      </c>
      <c r="D30" s="7">
        <v>0</v>
      </c>
    </row>
    <row r="31" spans="1:4" ht="11.25" customHeight="1" x14ac:dyDescent="0.2">
      <c r="A31" s="15" t="s">
        <v>89</v>
      </c>
      <c r="B31" s="7">
        <v>257</v>
      </c>
      <c r="C31" s="38" t="s">
        <v>129</v>
      </c>
      <c r="D31" s="7">
        <v>83</v>
      </c>
    </row>
    <row r="32" spans="1:4" ht="11.25" customHeight="1" x14ac:dyDescent="0.2">
      <c r="A32" s="15" t="s">
        <v>78</v>
      </c>
      <c r="B32" s="7">
        <v>65700</v>
      </c>
      <c r="C32" s="7">
        <v>6050</v>
      </c>
      <c r="D32" s="7">
        <v>30500</v>
      </c>
    </row>
    <row r="33" spans="1:4" ht="11.25" customHeight="1" x14ac:dyDescent="0.2">
      <c r="A33" s="15" t="s">
        <v>93</v>
      </c>
      <c r="B33" s="7">
        <v>178</v>
      </c>
      <c r="C33" s="7">
        <v>54</v>
      </c>
      <c r="D33" s="7">
        <v>133</v>
      </c>
    </row>
    <row r="34" spans="1:4" ht="11.25" customHeight="1" x14ac:dyDescent="0.2">
      <c r="A34" s="15" t="s">
        <v>110</v>
      </c>
      <c r="B34" s="7">
        <v>188</v>
      </c>
      <c r="C34" s="7">
        <v>11</v>
      </c>
      <c r="D34" s="7">
        <v>77</v>
      </c>
    </row>
    <row r="35" spans="1:4" ht="11.25" customHeight="1" x14ac:dyDescent="0.2">
      <c r="A35" s="15" t="s">
        <v>107</v>
      </c>
      <c r="B35" s="42">
        <v>1350</v>
      </c>
      <c r="C35" s="42">
        <v>76</v>
      </c>
      <c r="D35" s="42">
        <v>382</v>
      </c>
    </row>
    <row r="36" spans="1:4" ht="11.25" customHeight="1" x14ac:dyDescent="0.2">
      <c r="A36" s="19" t="s">
        <v>80</v>
      </c>
      <c r="B36" s="9">
        <v>74400</v>
      </c>
      <c r="C36" s="9">
        <v>6610</v>
      </c>
      <c r="D36" s="9">
        <v>34100</v>
      </c>
    </row>
    <row r="37" spans="1:4" x14ac:dyDescent="0.2">
      <c r="A37" s="114" t="s">
        <v>104</v>
      </c>
      <c r="B37" s="114"/>
      <c r="C37" s="114"/>
      <c r="D37" s="114"/>
    </row>
    <row r="38" spans="1:4" ht="11.25" customHeight="1" x14ac:dyDescent="0.2">
      <c r="A38" s="123" t="s">
        <v>105</v>
      </c>
      <c r="B38" s="123"/>
      <c r="C38" s="123"/>
      <c r="D38" s="123"/>
    </row>
  </sheetData>
  <mergeCells count="10">
    <mergeCell ref="A1:D1"/>
    <mergeCell ref="A2:D2"/>
    <mergeCell ref="A3:A4"/>
    <mergeCell ref="B3:B4"/>
    <mergeCell ref="C3:D3"/>
    <mergeCell ref="A5:D5"/>
    <mergeCell ref="A16:D16"/>
    <mergeCell ref="A24:D24"/>
    <mergeCell ref="A37:D37"/>
    <mergeCell ref="A38:D38"/>
  </mergeCells>
  <printOptions horizontalCentered="1"/>
  <pageMargins left="0.5" right="0.5" top="0.5" bottom="0.75" header="0.511811023622047" footer="0.511811023622047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USGS Mineral Industry Surveys</dc:subject>
  <dc:creator>USGS National Minerals Information Center</dc:creator>
  <cp:keywords>Zinc Statistics</cp:keywords>
  <dc:description/>
  <cp:lastModifiedBy>Hakim, Samir</cp:lastModifiedBy>
  <cp:revision>11</cp:revision>
  <cp:lastPrinted>2025-08-14T19:04:03Z</cp:lastPrinted>
  <dcterms:created xsi:type="dcterms:W3CDTF">2015-02-25T20:10:36Z</dcterms:created>
  <dcterms:modified xsi:type="dcterms:W3CDTF">2025-08-22T14:33:06Z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  <property fmtid="{D5CDD505-2E9C-101B-9397-08002B2CF9AE}" pid="3" name="{A44787D4-0540-4523-9961-78E4036D8C6D}">
    <vt:lpwstr>{6111415B-F2A3-4722-8FB3-903723348450}</vt:lpwstr>
  </property>
</Properties>
</file>