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F49592F0-67BD-4CBA-A785-FAA614663FB9}" xr6:coauthVersionLast="47" xr6:coauthVersionMax="47" xr10:uidLastSave="{00000000-0000-0000-0000-000000000000}"/>
  <bookViews>
    <workbookView xWindow="6165" yWindow="1470" windowWidth="15300" windowHeight="13500" xr2:uid="{AC804300-F235-4E25-B7B9-C5A06E9F83EB}"/>
  </bookViews>
  <sheets>
    <sheet name="Note" sheetId="17" r:id="rId1"/>
    <sheet name="T1" sheetId="1" r:id="rId2"/>
    <sheet name="T2" sheetId="2" r:id="rId3"/>
    <sheet name="T3" sheetId="3" r:id="rId4"/>
    <sheet name="T4" sheetId="4" r:id="rId5"/>
    <sheet name="T5" sheetId="5" r:id="rId6"/>
    <sheet name="T6" sheetId="6" r:id="rId7"/>
    <sheet name="T7" sheetId="7" r:id="rId8"/>
    <sheet name="T8" sheetId="8" r:id="rId9"/>
    <sheet name="T9" sheetId="9" r:id="rId10"/>
    <sheet name="T10" sheetId="14" r:id="rId11"/>
    <sheet name="T11" sheetId="15" r:id="rId12"/>
    <sheet name="T12" sheetId="16" r:id="rId13"/>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6" l="1"/>
  <c r="I64" i="16"/>
  <c r="K63" i="16"/>
  <c r="I63" i="16"/>
  <c r="L37" i="1" l="1"/>
  <c r="J34" i="1"/>
  <c r="H34" i="1"/>
  <c r="D34" i="1"/>
</calcChain>
</file>

<file path=xl/sharedStrings.xml><?xml version="1.0" encoding="utf-8"?>
<sst xmlns="http://schemas.openxmlformats.org/spreadsheetml/2006/main" count="923" uniqueCount="352">
  <si>
    <t>TABLE 6</t>
  </si>
  <si>
    <r>
      <t>U.S. EXPORTS OF NICKEL PRODUCTS, BY CLASS</t>
    </r>
    <r>
      <rPr>
        <vertAlign val="superscript"/>
        <sz val="8"/>
        <rFont val="Times New Roman"/>
        <family val="1"/>
      </rPr>
      <t>1</t>
    </r>
  </si>
  <si>
    <t>2022</t>
  </si>
  <si>
    <t>2023</t>
  </si>
  <si>
    <t>Quantity</t>
  </si>
  <si>
    <t>(metric tons,</t>
  </si>
  <si>
    <t>Value</t>
  </si>
  <si>
    <t>Class</t>
  </si>
  <si>
    <t>nickel content)</t>
  </si>
  <si>
    <t>(thousands)</t>
  </si>
  <si>
    <r>
      <t>Primary:</t>
    </r>
    <r>
      <rPr>
        <vertAlign val="superscript"/>
        <sz val="8"/>
        <rFont val="Times New Roman"/>
        <family val="1"/>
      </rPr>
      <t>2</t>
    </r>
  </si>
  <si>
    <t>Unwrought:</t>
  </si>
  <si>
    <t>Ferronickel</t>
  </si>
  <si>
    <t>Powder and flakes</t>
  </si>
  <si>
    <r>
      <t>Metallurgical-grade oxide</t>
    </r>
    <r>
      <rPr>
        <vertAlign val="superscript"/>
        <sz val="8"/>
        <rFont val="Times New Roman"/>
        <family val="1"/>
      </rPr>
      <t>3</t>
    </r>
  </si>
  <si>
    <t>Chemicals:</t>
  </si>
  <si>
    <r>
      <t>Catalysts</t>
    </r>
    <r>
      <rPr>
        <vertAlign val="superscript"/>
        <sz val="8"/>
        <rFont val="Times New Roman"/>
        <family val="1"/>
      </rPr>
      <t>4</t>
    </r>
  </si>
  <si>
    <r>
      <t>Salts</t>
    </r>
    <r>
      <rPr>
        <vertAlign val="superscript"/>
        <sz val="8"/>
        <rFont val="Times New Roman"/>
        <family val="1"/>
      </rPr>
      <t>5</t>
    </r>
  </si>
  <si>
    <t>Total</t>
  </si>
  <si>
    <t>Secondary:</t>
  </si>
  <si>
    <r>
      <t>Stainless</t>
    </r>
    <r>
      <rPr>
        <sz val="8"/>
        <rFont val="Calibri"/>
        <family val="2"/>
      </rPr>
      <t>–</t>
    </r>
    <r>
      <rPr>
        <sz val="8"/>
        <rFont val="Times New Roman"/>
        <family val="1"/>
      </rPr>
      <t>steel scrap</t>
    </r>
  </si>
  <si>
    <r>
      <t>Waste and scrap</t>
    </r>
    <r>
      <rPr>
        <vertAlign val="superscript"/>
        <sz val="8"/>
        <rFont val="Times New Roman"/>
        <family val="1"/>
      </rPr>
      <t>6</t>
    </r>
  </si>
  <si>
    <t>Grand total</t>
  </si>
  <si>
    <t>Wrought, not alloyed:</t>
  </si>
  <si>
    <t>Bars, rods, profiles, wire</t>
  </si>
  <si>
    <t>Sheets, strip, foil</t>
  </si>
  <si>
    <t>Tubes and pipes</t>
  </si>
  <si>
    <t>Alloyed, gross weight:</t>
  </si>
  <si>
    <t>Unwrought alloyed ingot</t>
  </si>
  <si>
    <t>Other alloyed articles</t>
  </si>
  <si>
    <r>
      <t>2</t>
    </r>
    <r>
      <rPr>
        <sz val="8"/>
        <rFont val="Times New Roman"/>
        <family val="1"/>
      </rPr>
      <t>Primary nickel refers to a nickel product produced from the beneficiation and processing of mined ore that is ready for use in a downstream consuming industry.</t>
    </r>
  </si>
  <si>
    <r>
      <rPr>
        <vertAlign val="superscript"/>
        <sz val="8"/>
        <rFont val="Times New Roman"/>
        <family val="1"/>
      </rPr>
      <t>3</t>
    </r>
    <r>
      <rPr>
        <sz val="8"/>
        <rFont val="Times New Roman"/>
        <family val="1"/>
      </rPr>
      <t>Nickel content is assumed to be 77%.</t>
    </r>
  </si>
  <si>
    <r>
      <rPr>
        <vertAlign val="superscript"/>
        <sz val="8"/>
        <rFont val="Times New Roman"/>
        <family val="1"/>
      </rPr>
      <t>4</t>
    </r>
    <r>
      <rPr>
        <sz val="8"/>
        <rFont val="Times New Roman"/>
        <family val="1"/>
      </rPr>
      <t>Typical catalyst is assumed to have a nickel content of 22%.</t>
    </r>
  </si>
  <si>
    <r>
      <rPr>
        <vertAlign val="superscript"/>
        <sz val="8"/>
        <rFont val="Times New Roman"/>
        <family val="1"/>
      </rPr>
      <t>5</t>
    </r>
    <r>
      <rPr>
        <sz val="8"/>
        <rFont val="Times New Roman"/>
        <family val="1"/>
      </rPr>
      <t xml:space="preserve">Nickel contents are as follows: chemical-grade oxide, sesquioxide, and hydroxide, 65%; chlorides, 25%; sulfates, 22%; and other salts, assumed to be 22%. </t>
    </r>
  </si>
  <si>
    <r>
      <rPr>
        <vertAlign val="superscript"/>
        <sz val="8"/>
        <rFont val="Times New Roman"/>
        <family val="1"/>
      </rPr>
      <t>6</t>
    </r>
    <r>
      <rPr>
        <sz val="8"/>
        <rFont val="Times New Roman"/>
        <family val="1"/>
      </rPr>
      <t>Waste and scrap content is assumed to be 50% nickel; stainless</t>
    </r>
    <r>
      <rPr>
        <sz val="8"/>
        <rFont val="Calibri"/>
        <family val="2"/>
      </rPr>
      <t>–</t>
    </r>
    <r>
      <rPr>
        <sz val="8"/>
        <rFont val="Times New Roman"/>
        <family val="1"/>
      </rPr>
      <t>steel scrap, 7.5%.</t>
    </r>
  </si>
  <si>
    <t>Source: U.S. Census Bureau.</t>
  </si>
  <si>
    <t>TABLE 7</t>
  </si>
  <si>
    <r>
      <t>U.S. EXPORTS OF NICKEL PRODUCTS, BY COUNTRY OR LOCALITY</t>
    </r>
    <r>
      <rPr>
        <vertAlign val="superscript"/>
        <sz val="8"/>
        <rFont val="Times New Roman"/>
        <family val="1"/>
      </rPr>
      <t>1</t>
    </r>
  </si>
  <si>
    <r>
      <t>(Metric tons, nickel content)</t>
    </r>
    <r>
      <rPr>
        <vertAlign val="superscript"/>
        <sz val="8"/>
        <rFont val="Times New Roman"/>
        <family val="1"/>
      </rPr>
      <t>2</t>
    </r>
  </si>
  <si>
    <t>Cathodes,</t>
  </si>
  <si>
    <t>pellets, and</t>
  </si>
  <si>
    <t>Powder</t>
  </si>
  <si>
    <t>Wrought</t>
  </si>
  <si>
    <t>briquets</t>
  </si>
  <si>
    <t>and</t>
  </si>
  <si>
    <t>Metallurgical-</t>
  </si>
  <si>
    <t>Waste</t>
  </si>
  <si>
    <r>
      <t>Stainless</t>
    </r>
    <r>
      <rPr>
        <sz val="8"/>
        <rFont val="Calibri"/>
        <family val="2"/>
      </rPr>
      <t>–</t>
    </r>
  </si>
  <si>
    <t>nickel</t>
  </si>
  <si>
    <r>
      <t>Country or locality</t>
    </r>
    <r>
      <rPr>
        <vertAlign val="superscript"/>
        <sz val="8"/>
        <rFont val="Times New Roman"/>
        <family val="1"/>
      </rPr>
      <t>3</t>
    </r>
  </si>
  <si>
    <t>(unwrought)</t>
  </si>
  <si>
    <t>flakes</t>
  </si>
  <si>
    <r>
      <t>grade oxide</t>
    </r>
    <r>
      <rPr>
        <vertAlign val="superscript"/>
        <sz val="8"/>
        <rFont val="Times New Roman"/>
        <family val="1"/>
      </rPr>
      <t>4</t>
    </r>
  </si>
  <si>
    <t>and scrap</t>
  </si>
  <si>
    <t>steel scrap</t>
  </si>
  <si>
    <t>Chemicals</t>
  </si>
  <si>
    <t>in 2023</t>
  </si>
  <si>
    <t>in 2022</t>
  </si>
  <si>
    <r>
      <t>in 2023</t>
    </r>
    <r>
      <rPr>
        <vertAlign val="superscript"/>
        <sz val="8"/>
        <rFont val="Times New Roman"/>
        <family val="1"/>
      </rPr>
      <t>5</t>
    </r>
  </si>
  <si>
    <t>Australia</t>
  </si>
  <si>
    <t>--</t>
  </si>
  <si>
    <t>(6)</t>
  </si>
  <si>
    <t>Bahrain</t>
  </si>
  <si>
    <t>Belgium</t>
  </si>
  <si>
    <t>Brazil</t>
  </si>
  <si>
    <t>Canada</t>
  </si>
  <si>
    <t>China</t>
  </si>
  <si>
    <t>Denmark</t>
  </si>
  <si>
    <t>Finland</t>
  </si>
  <si>
    <t>Germany</t>
  </si>
  <si>
    <t>Hong Kong</t>
  </si>
  <si>
    <t>India</t>
  </si>
  <si>
    <t>Indonesia</t>
  </si>
  <si>
    <t>Italy</t>
  </si>
  <si>
    <t>Japan</t>
  </si>
  <si>
    <t>Korea, Republic of</t>
  </si>
  <si>
    <t>Kuwait</t>
  </si>
  <si>
    <t>Malaysia</t>
  </si>
  <si>
    <t>Mexico</t>
  </si>
  <si>
    <t>Netherlands</t>
  </si>
  <si>
    <t>Pakistan</t>
  </si>
  <si>
    <t>Saudi Arabia</t>
  </si>
  <si>
    <t>Singapore</t>
  </si>
  <si>
    <t>Spain</t>
  </si>
  <si>
    <t>Sweden</t>
  </si>
  <si>
    <t>Taiwan</t>
  </si>
  <si>
    <t>Thailand</t>
  </si>
  <si>
    <t>Turkey</t>
  </si>
  <si>
    <t>United Kingdom</t>
  </si>
  <si>
    <r>
      <t>Other</t>
    </r>
    <r>
      <rPr>
        <vertAlign val="superscript"/>
        <sz val="8"/>
        <rFont val="Times New Roman"/>
        <family val="1"/>
      </rPr>
      <t>7</t>
    </r>
  </si>
  <si>
    <r>
      <rPr>
        <vertAlign val="superscript"/>
        <sz val="8"/>
        <rFont val="Times New Roman"/>
        <family val="1"/>
      </rPr>
      <t>r</t>
    </r>
    <r>
      <rPr>
        <sz val="8"/>
        <rFont val="Times New Roman"/>
        <family val="1"/>
      </rPr>
      <t>Revised.  -- Zero.</t>
    </r>
  </si>
  <si>
    <r>
      <t>2</t>
    </r>
    <r>
      <rPr>
        <sz val="8"/>
        <rFont val="Times New Roman"/>
        <family val="1"/>
      </rPr>
      <t>The nickel contents are assumed to be as follows: metallurgical-grade oxide, 77%; waste and scrap, 50%; and stainless</t>
    </r>
    <r>
      <rPr>
        <sz val="8"/>
        <rFont val="Calibri"/>
        <family val="2"/>
      </rPr>
      <t>–</t>
    </r>
    <r>
      <rPr>
        <sz val="8"/>
        <rFont val="Times New Roman"/>
        <family val="1"/>
      </rPr>
      <t>steel scrap, 7.5%. The “Chemicals” category contains the following: chemical-grade oxide, sesquioxide, and hydroxide, 65% nickel; chlorides, 25% nickel; and sulfates, 22%. Other salts and various catalysts are assumed to be 22% nickel.</t>
    </r>
  </si>
  <si>
    <r>
      <rPr>
        <vertAlign val="superscript"/>
        <sz val="8"/>
        <rFont val="Times New Roman"/>
        <family val="1"/>
      </rPr>
      <t>4</t>
    </r>
    <r>
      <rPr>
        <sz val="8"/>
        <rFont val="Times New Roman"/>
        <family val="1"/>
      </rPr>
      <t>Chemical-grade oxide is included in the “Chemicals” category.</t>
    </r>
  </si>
  <si>
    <r>
      <t>6</t>
    </r>
    <r>
      <rPr>
        <sz val="8"/>
        <rFont val="Times New Roman"/>
        <family val="1"/>
      </rPr>
      <t>Less than ½ unit.</t>
    </r>
  </si>
  <si>
    <t>TABLE 8</t>
  </si>
  <si>
    <r>
      <t>U.S. IMPORTS FOR CONSUMPTION OF NICKEL PRODUCTS, BY CLASS</t>
    </r>
    <r>
      <rPr>
        <vertAlign val="superscript"/>
        <sz val="8"/>
        <rFont val="Times New Roman"/>
        <family val="1"/>
      </rPr>
      <t>1</t>
    </r>
  </si>
  <si>
    <r>
      <rPr>
        <vertAlign val="superscript"/>
        <sz val="8"/>
        <rFont val="Times New Roman"/>
        <family val="1"/>
      </rPr>
      <t>3</t>
    </r>
    <r>
      <rPr>
        <sz val="8"/>
        <rFont val="Times New Roman"/>
        <family val="1"/>
      </rPr>
      <t xml:space="preserve">Nickel content from Australia, 90%; elsewhere, 77%. </t>
    </r>
  </si>
  <si>
    <r>
      <rPr>
        <vertAlign val="superscript"/>
        <sz val="8"/>
        <rFont val="Times New Roman"/>
        <family val="1"/>
      </rPr>
      <t>5</t>
    </r>
    <r>
      <rPr>
        <sz val="8"/>
        <rFont val="Times New Roman"/>
        <family val="1"/>
      </rPr>
      <t xml:space="preserve">Nickel contents are as follows: chemical-grade oxide, sesquioxide, and hydroxide, 65%; chlorides, 25%; sulfates, 22%; and other salts, assumed to be 22%. Excludes nickel carbonate. </t>
    </r>
  </si>
  <si>
    <r>
      <rPr>
        <vertAlign val="superscript"/>
        <sz val="8"/>
        <rFont val="Times New Roman"/>
        <family val="1"/>
      </rPr>
      <t>6</t>
    </r>
    <r>
      <rPr>
        <sz val="8"/>
        <rFont val="Times New Roman"/>
        <family val="1"/>
      </rPr>
      <t>Waste and scrap is assumed to have 50% nickel; stainless</t>
    </r>
    <r>
      <rPr>
        <sz val="8"/>
        <rFont val="Calibri"/>
        <family val="2"/>
      </rPr>
      <t>–</t>
    </r>
    <r>
      <rPr>
        <sz val="8"/>
        <rFont val="Times New Roman"/>
        <family val="1"/>
      </rPr>
      <t>steel scrap, 7.5%.</t>
    </r>
  </si>
  <si>
    <t>TABLE 9</t>
  </si>
  <si>
    <r>
      <t>U.S. IMPORTS FOR CONSUMPTION OF NICKEL PRODUCTS, BY COUNTRY OR LOCALITY</t>
    </r>
    <r>
      <rPr>
        <vertAlign val="superscript"/>
        <sz val="8"/>
        <rFont val="Times New Roman"/>
        <family val="1"/>
      </rPr>
      <t>1</t>
    </r>
  </si>
  <si>
    <r>
      <t>(Metric tons of contained nickel)</t>
    </r>
    <r>
      <rPr>
        <vertAlign val="superscript"/>
        <sz val="8"/>
        <rFont val="Times New Roman"/>
        <family val="1"/>
      </rPr>
      <t>2</t>
    </r>
  </si>
  <si>
    <t>France</t>
  </si>
  <si>
    <t>Madagascar</t>
  </si>
  <si>
    <t>New Caledonia</t>
  </si>
  <si>
    <t>Norway</t>
  </si>
  <si>
    <t>Russia</t>
  </si>
  <si>
    <t>South Africa</t>
  </si>
  <si>
    <r>
      <t>2</t>
    </r>
    <r>
      <rPr>
        <sz val="8"/>
        <rFont val="Times New Roman"/>
        <family val="1"/>
      </rPr>
      <t>The nickel contents are assumed to be as follows: metallurgical-grade oxide from Australia, 90%; elsewhere, 77%. The “Chemicals” category contains the following: chemical-grade oxide, sesquioxide, and hydroxide, 65% nickel; chlorides, 25% nickel; sulfates, 22% nickel. Other salts and various catalysts are assumed to be 22% nickel. Waste and scrap is assumed to be 50% nickel; stainless–steel scrap, 7.5% nickel.</t>
    </r>
  </si>
  <si>
    <r>
      <rPr>
        <vertAlign val="superscript"/>
        <sz val="8"/>
        <rFont val="Times New Roman"/>
        <family val="1"/>
      </rPr>
      <t>4</t>
    </r>
    <r>
      <rPr>
        <sz val="8"/>
        <rFont val="Times New Roman"/>
        <family val="1"/>
      </rPr>
      <t>Primarily oxide, rondelles, and sinter.</t>
    </r>
  </si>
  <si>
    <r>
      <rPr>
        <vertAlign val="superscript"/>
        <sz val="8"/>
        <rFont val="Times New Roman"/>
        <family val="1"/>
      </rPr>
      <t>5</t>
    </r>
    <r>
      <rPr>
        <sz val="8"/>
        <rFont val="Times New Roman"/>
        <family val="1"/>
      </rPr>
      <t>Not included in “2023, Total.”</t>
    </r>
  </si>
  <si>
    <r>
      <rPr>
        <vertAlign val="superscript"/>
        <sz val="8"/>
        <rFont val="Times New Roman"/>
        <family val="1"/>
      </rPr>
      <t>6</t>
    </r>
    <r>
      <rPr>
        <sz val="8"/>
        <rFont val="Times New Roman"/>
        <family val="1"/>
      </rPr>
      <t>Less than ½ unit.</t>
    </r>
  </si>
  <si>
    <r>
      <rPr>
        <vertAlign val="superscript"/>
        <sz val="8"/>
        <rFont val="Times New Roman"/>
        <family val="1"/>
      </rPr>
      <t>3</t>
    </r>
    <r>
      <rPr>
        <sz val="8"/>
        <rFont val="Times New Roman"/>
        <family val="1"/>
      </rPr>
      <t>Countries and (or) localities listed were the leading exporters in the United States in 2023 in terms of quantity (nickel content).</t>
    </r>
  </si>
  <si>
    <t>r</t>
  </si>
  <si>
    <r>
      <rPr>
        <vertAlign val="superscript"/>
        <sz val="8"/>
        <rFont val="Times New Roman"/>
        <family val="1"/>
      </rPr>
      <t>3</t>
    </r>
    <r>
      <rPr>
        <sz val="8"/>
        <rFont val="Times New Roman"/>
        <family val="1"/>
      </rPr>
      <t>Countries and (or) localities listed were the leading export recipients in 2023 in terms of quantity (contained weight).</t>
    </r>
  </si>
  <si>
    <r>
      <t>5</t>
    </r>
    <r>
      <rPr>
        <sz val="8"/>
        <rFont val="Times New Roman"/>
        <family val="1"/>
      </rPr>
      <t>Not included in “2023, Total.”</t>
    </r>
  </si>
  <si>
    <t>TABLE 4</t>
  </si>
  <si>
    <r>
      <t>REPORTED U.S. CONSUMPTION OF NICKEL, BY USE</t>
    </r>
    <r>
      <rPr>
        <vertAlign val="superscript"/>
        <sz val="8"/>
        <rFont val="Times New Roman"/>
        <family val="1"/>
      </rPr>
      <t>1</t>
    </r>
  </si>
  <si>
    <t>(Metric tons, nickel content)</t>
  </si>
  <si>
    <t>Grand</t>
  </si>
  <si>
    <t>Secondary</t>
  </si>
  <si>
    <t>total in</t>
  </si>
  <si>
    <t>Use</t>
  </si>
  <si>
    <r>
      <t>primary</t>
    </r>
    <r>
      <rPr>
        <vertAlign val="superscript"/>
        <sz val="8"/>
        <rFont val="Times New Roman"/>
        <family val="1"/>
      </rPr>
      <t>2</t>
    </r>
  </si>
  <si>
    <t>(scrap)</t>
  </si>
  <si>
    <t>total</t>
  </si>
  <si>
    <t>Nickel alloys:</t>
  </si>
  <si>
    <t>Superalloys</t>
  </si>
  <si>
    <r>
      <t>Other</t>
    </r>
    <r>
      <rPr>
        <vertAlign val="superscript"/>
        <sz val="8"/>
        <rFont val="Times New Roman"/>
        <family val="1"/>
      </rPr>
      <t>4</t>
    </r>
  </si>
  <si>
    <t>Steel:</t>
  </si>
  <si>
    <t>Stainless and heat resistant</t>
  </si>
  <si>
    <t>Alloys, excludes stainless</t>
  </si>
  <si>
    <r>
      <rPr>
        <vertAlign val="superscript"/>
        <sz val="8"/>
        <rFont val="Times New Roman"/>
        <family val="1"/>
      </rPr>
      <t>3</t>
    </r>
    <r>
      <rPr>
        <sz val="8"/>
        <rFont val="Times New Roman"/>
        <family val="1"/>
      </rPr>
      <t xml:space="preserve">Includes batteries, catalysts, and ceramics. </t>
    </r>
  </si>
  <si>
    <t>TABLE 5</t>
  </si>
  <si>
    <t>NICKEL IN CONSUMER STOCKS IN THE UNITED STATES</t>
  </si>
  <si>
    <r>
      <t>BY FORM, DECEMBER 31</t>
    </r>
    <r>
      <rPr>
        <vertAlign val="superscript"/>
        <sz val="8"/>
        <rFont val="Times New Roman"/>
        <family val="1"/>
      </rPr>
      <t>1</t>
    </r>
  </si>
  <si>
    <t>Form</t>
  </si>
  <si>
    <t>Metal</t>
  </si>
  <si>
    <t>W</t>
  </si>
  <si>
    <t>Oxide and oxide sinter</t>
  </si>
  <si>
    <t>Other</t>
  </si>
  <si>
    <t>Secondary, scrap</t>
  </si>
  <si>
    <r>
      <rPr>
        <vertAlign val="superscript"/>
        <sz val="8"/>
        <rFont val="Times New Roman"/>
        <family val="1"/>
      </rPr>
      <t>r</t>
    </r>
    <r>
      <rPr>
        <sz val="8"/>
        <rFont val="Times New Roman"/>
        <family val="1"/>
      </rPr>
      <t>Revised.  W Withheld to avoid disclosing company proprietary data; included with “Other.”</t>
    </r>
  </si>
  <si>
    <t>TABLE 1</t>
  </si>
  <si>
    <r>
      <t>SALIENT NICKEL STATISTICS</t>
    </r>
    <r>
      <rPr>
        <vertAlign val="superscript"/>
        <sz val="8"/>
        <rFont val="Times New Roman"/>
        <family val="1"/>
      </rPr>
      <t>1</t>
    </r>
  </si>
  <si>
    <t>2019</t>
  </si>
  <si>
    <t>2020</t>
  </si>
  <si>
    <t>United States:</t>
  </si>
  <si>
    <t>Production, concentrate</t>
  </si>
  <si>
    <t>Secondary recovery from purchased scrap:</t>
  </si>
  <si>
    <t>From ferrous scrap</t>
  </si>
  <si>
    <t>From nonferrous scrap</t>
  </si>
  <si>
    <t>Exports:</t>
  </si>
  <si>
    <t>Primary</t>
  </si>
  <si>
    <t xml:space="preserve">Secondary </t>
  </si>
  <si>
    <t>Imports for consumption:</t>
  </si>
  <si>
    <t>Consumption:</t>
  </si>
  <si>
    <t>Reported:</t>
  </si>
  <si>
    <t>Secondary, purchased scrap</t>
  </si>
  <si>
    <t>Apparent, primary</t>
  </si>
  <si>
    <t>Apparent primary plus reported secondary</t>
  </si>
  <si>
    <t>Stocks, yearend:</t>
  </si>
  <si>
    <t>London Metal Exchange (LME), U.S. warehouses</t>
  </si>
  <si>
    <t>Consumer, primary</t>
  </si>
  <si>
    <t>Consumer, secondary</t>
  </si>
  <si>
    <t>Price:</t>
  </si>
  <si>
    <t xml:space="preserve">  Average annual</t>
  </si>
  <si>
    <t>dollars per metric ton</t>
  </si>
  <si>
    <t xml:space="preserve">dollars per pound </t>
  </si>
  <si>
    <t>Average annual</t>
  </si>
  <si>
    <t>dollars per long ton</t>
  </si>
  <si>
    <r>
      <t>r</t>
    </r>
    <r>
      <rPr>
        <sz val="8"/>
        <rFont val="Times New Roman"/>
        <family val="1"/>
      </rPr>
      <t xml:space="preserve">Revised.  </t>
    </r>
  </si>
  <si>
    <t>TABLE 2</t>
  </si>
  <si>
    <t xml:space="preserve">NICKEL RECOVERED FROM PURCHASED SCRAP </t>
  </si>
  <si>
    <t>IN THE UNITED STATES,</t>
  </si>
  <si>
    <t>Aluminum-base</t>
  </si>
  <si>
    <t>Copper-base</t>
  </si>
  <si>
    <r>
      <t>Ferrous-base</t>
    </r>
    <r>
      <rPr>
        <vertAlign val="superscript"/>
        <sz val="8"/>
        <rFont val="Times New Roman"/>
        <family val="1"/>
      </rPr>
      <t>2</t>
    </r>
  </si>
  <si>
    <r>
      <t>Nickel-base</t>
    </r>
    <r>
      <rPr>
        <vertAlign val="superscript"/>
        <sz val="8"/>
        <rFont val="Times New Roman"/>
        <family val="1"/>
      </rPr>
      <t>3</t>
    </r>
  </si>
  <si>
    <t>Form of recovery:</t>
  </si>
  <si>
    <t>Aluminum-base alloys</t>
  </si>
  <si>
    <t>Copper-base alloys</t>
  </si>
  <si>
    <t>Ferrous alloys</t>
  </si>
  <si>
    <t>Nickel-base alloys</t>
  </si>
  <si>
    <r>
      <t>2</t>
    </r>
    <r>
      <rPr>
        <sz val="8"/>
        <rFont val="Times New Roman"/>
        <family val="1"/>
      </rPr>
      <t>Primarily stainless</t>
    </r>
    <r>
      <rPr>
        <sz val="8"/>
        <rFont val="Calibri"/>
        <family val="2"/>
      </rPr>
      <t>–</t>
    </r>
    <r>
      <rPr>
        <sz val="8"/>
        <rFont val="Times New Roman"/>
        <family val="1"/>
      </rPr>
      <t>and alloy</t>
    </r>
    <r>
      <rPr>
        <sz val="8"/>
        <rFont val="Calibri"/>
        <family val="2"/>
      </rPr>
      <t>–</t>
    </r>
    <r>
      <rPr>
        <sz val="8"/>
        <rFont val="Times New Roman"/>
        <family val="1"/>
      </rPr>
      <t>steel scrap consumed at steel mills and foundries.</t>
    </r>
  </si>
  <si>
    <r>
      <rPr>
        <vertAlign val="superscript"/>
        <sz val="8"/>
        <rFont val="Times New Roman"/>
        <family val="1"/>
      </rPr>
      <t>3</t>
    </r>
    <r>
      <rPr>
        <sz val="8"/>
        <rFont val="Times New Roman"/>
        <family val="1"/>
      </rPr>
      <t>Includes copper</t>
    </r>
    <r>
      <rPr>
        <sz val="8"/>
        <rFont val="Calibri"/>
        <family val="2"/>
      </rPr>
      <t>–</t>
    </r>
    <r>
      <rPr>
        <sz val="8"/>
        <rFont val="Times New Roman"/>
        <family val="1"/>
      </rPr>
      <t>nickel scrap.</t>
    </r>
  </si>
  <si>
    <t>TABLE 3</t>
  </si>
  <si>
    <r>
      <t>REPORTED U.S. CONSUMPTION OF NICKEL, BY FORM</t>
    </r>
    <r>
      <rPr>
        <vertAlign val="superscript"/>
        <sz val="8"/>
        <rFont val="Times New Roman"/>
        <family val="1"/>
      </rPr>
      <t>1</t>
    </r>
  </si>
  <si>
    <r>
      <t>Oxide and oxide sinter</t>
    </r>
    <r>
      <rPr>
        <vertAlign val="superscript"/>
        <sz val="8"/>
        <rFont val="Times New Roman"/>
        <family val="1"/>
      </rPr>
      <t>3</t>
    </r>
  </si>
  <si>
    <r>
      <t>Secondary, scrap</t>
    </r>
    <r>
      <rPr>
        <vertAlign val="superscript"/>
        <sz val="8"/>
        <rFont val="Times New Roman"/>
        <family val="1"/>
      </rPr>
      <t>5</t>
    </r>
  </si>
  <si>
    <r>
      <t>3</t>
    </r>
    <r>
      <rPr>
        <sz val="8"/>
        <rFont val="Times New Roman"/>
        <family val="1"/>
      </rPr>
      <t>Includes chemical-grade oxide.</t>
    </r>
  </si>
  <si>
    <r>
      <t>4</t>
    </r>
    <r>
      <rPr>
        <sz val="8"/>
        <rFont val="Times New Roman"/>
        <family val="1"/>
      </rPr>
      <t>Includes base-master alloys, nickel salts, and other forms of nickel not included above.</t>
    </r>
  </si>
  <si>
    <r>
      <t>5</t>
    </r>
    <r>
      <rPr>
        <sz val="8"/>
        <rFont val="Times New Roman"/>
        <family val="1"/>
      </rPr>
      <t>Based on gross weight of purchased scrap consumed and estimated average nickel content.</t>
    </r>
  </si>
  <si>
    <t>TABLE 10</t>
  </si>
  <si>
    <r>
      <t>NICKEL: WORLD MINE PRODUCTION, BY COUNTRY OR LOCALITY</t>
    </r>
    <r>
      <rPr>
        <vertAlign val="superscript"/>
        <sz val="8"/>
        <color theme="1"/>
        <rFont val="Times New Roman"/>
        <family val="1"/>
      </rPr>
      <t>1, 2</t>
    </r>
  </si>
  <si>
    <r>
      <t>Country or locality</t>
    </r>
    <r>
      <rPr>
        <vertAlign val="superscript"/>
        <sz val="8"/>
        <color theme="1"/>
        <rFont val="Times New Roman"/>
        <family val="1"/>
      </rPr>
      <t>3</t>
    </r>
  </si>
  <si>
    <t>2021</t>
  </si>
  <si>
    <t>Albania, laterite ore</t>
  </si>
  <si>
    <t>e</t>
  </si>
  <si>
    <t>Australia, undifferentiated or other</t>
  </si>
  <si>
    <t>Brazil, undifferentiated or other</t>
  </si>
  <si>
    <t>Burma, laterite ore</t>
  </si>
  <si>
    <t>Canada, sulfide ore, concentrate</t>
  </si>
  <si>
    <t>China, undifferentiated or other</t>
  </si>
  <si>
    <t>Colombia, laterite ore, dry</t>
  </si>
  <si>
    <t>Cote d'Ivoire</t>
  </si>
  <si>
    <t>Cuba, laterite ore</t>
  </si>
  <si>
    <r>
      <t>Dominican Republic, laterite ore</t>
    </r>
    <r>
      <rPr>
        <vertAlign val="superscript"/>
        <sz val="8"/>
        <color theme="1"/>
        <rFont val="Times New Roman"/>
        <family val="1"/>
      </rPr>
      <t>e</t>
    </r>
  </si>
  <si>
    <t>Finland, undifferentiated or other</t>
  </si>
  <si>
    <t>Greece, laterite ore</t>
  </si>
  <si>
    <t>Guatemala, laterite ore</t>
  </si>
  <si>
    <t>Indonesia, laterite ore</t>
  </si>
  <si>
    <r>
      <t>Kosovo, laterite ore</t>
    </r>
    <r>
      <rPr>
        <vertAlign val="superscript"/>
        <sz val="8"/>
        <color theme="1"/>
        <rFont val="Times New Roman"/>
        <family val="1"/>
      </rPr>
      <t>e</t>
    </r>
  </si>
  <si>
    <t>r, e</t>
  </si>
  <si>
    <r>
      <t>Morocco, undifferentiated or other</t>
    </r>
    <r>
      <rPr>
        <vertAlign val="superscript"/>
        <sz val="8"/>
        <color theme="1"/>
        <rFont val="Times New Roman"/>
        <family val="1"/>
      </rPr>
      <t>5</t>
    </r>
  </si>
  <si>
    <t>New Caledonia, laterite ore</t>
  </si>
  <si>
    <t>Norway, undifferentiated or other</t>
  </si>
  <si>
    <t>Philippines, laterite ore</t>
  </si>
  <si>
    <t>Russia, sulfide ore, concentrate</t>
  </si>
  <si>
    <t>South Africa, sulfide ore, concentrate</t>
  </si>
  <si>
    <t>Turkey, laterite ore</t>
  </si>
  <si>
    <t>United States, sulfide ore, concentrate</t>
  </si>
  <si>
    <t>Zambia, concentrate</t>
  </si>
  <si>
    <t>Zimbabwe, sulfide ore, concentrate</t>
  </si>
  <si>
    <t>Of which:</t>
  </si>
  <si>
    <t>Laterite ore</t>
  </si>
  <si>
    <t>Sulfide ore</t>
  </si>
  <si>
    <t>Undifferentiated or other</t>
  </si>
  <si>
    <r>
      <t>e</t>
    </r>
    <r>
      <rPr>
        <sz val="8"/>
        <color theme="1"/>
        <rFont val="Times New Roman"/>
        <family val="1"/>
      </rPr>
      <t xml:space="preserve">Estimated.  </t>
    </r>
    <r>
      <rPr>
        <vertAlign val="superscript"/>
        <sz val="8"/>
        <color theme="1"/>
        <rFont val="Times New Roman"/>
        <family val="1"/>
      </rPr>
      <t>r</t>
    </r>
    <r>
      <rPr>
        <sz val="8"/>
        <color theme="1"/>
        <rFont val="Times New Roman"/>
        <family val="1"/>
      </rPr>
      <t>Revised.  -- Zero.</t>
    </r>
  </si>
  <si>
    <r>
      <t>1</t>
    </r>
    <r>
      <rPr>
        <sz val="8"/>
        <color theme="1"/>
        <rFont val="Times New Roman"/>
        <family val="1"/>
      </rPr>
      <t>Table includes data available through November 7, 2024. All data are reported unless otherwise noted; totals may include estimated data. Totals, U.S. data, and estimated data are rounded to no more than three significant digits; may not add to totals shown.</t>
    </r>
  </si>
  <si>
    <r>
      <rPr>
        <vertAlign val="superscript"/>
        <sz val="8"/>
        <color theme="1"/>
        <rFont val="Times New Roman"/>
        <family val="1"/>
      </rPr>
      <t>3</t>
    </r>
    <r>
      <rPr>
        <sz val="8"/>
        <color theme="1"/>
        <rFont val="Times New Roman"/>
        <family val="1"/>
      </rPr>
      <t>In addition to the countries and (or) localities listed, North Korea may have produced nickel, but available information was inadequate to make reliable estimates of output.</t>
    </r>
  </si>
  <si>
    <r>
      <rPr>
        <vertAlign val="superscript"/>
        <sz val="8"/>
        <rFont val="Times New Roman"/>
        <family val="1"/>
      </rPr>
      <t>4</t>
    </r>
    <r>
      <rPr>
        <sz val="8"/>
        <rFont val="Times New Roman"/>
        <family val="1"/>
      </rPr>
      <t>Often called mixed sulfide product or MSP.</t>
    </r>
  </si>
  <si>
    <r>
      <rPr>
        <vertAlign val="superscript"/>
        <sz val="8"/>
        <color theme="1"/>
        <rFont val="Times New Roman"/>
        <family val="1"/>
      </rPr>
      <t>5</t>
    </r>
    <r>
      <rPr>
        <sz val="8"/>
        <color theme="1"/>
        <rFont val="Times New Roman"/>
        <family val="1"/>
      </rPr>
      <t>Subform should specify nickel hydroxide (see Managem Annual Reports).</t>
    </r>
  </si>
  <si>
    <t>TABLE 11</t>
  </si>
  <si>
    <r>
      <t>NICKEL: WORLD PRODUCTION OF INTERMEDIATE PRODUCTS FOR EXPORT, BY COUNTRY OR LOCALITY</t>
    </r>
    <r>
      <rPr>
        <vertAlign val="superscript"/>
        <sz val="8"/>
        <color theme="1"/>
        <rFont val="Times New Roman"/>
        <family val="1"/>
      </rPr>
      <t>1, 2</t>
    </r>
  </si>
  <si>
    <t>Country or locality</t>
  </si>
  <si>
    <t>Matte:</t>
  </si>
  <si>
    <r>
      <t>Canada</t>
    </r>
    <r>
      <rPr>
        <vertAlign val="superscript"/>
        <sz val="8"/>
        <color theme="1"/>
        <rFont val="Times New Roman"/>
        <family val="1"/>
      </rPr>
      <t>e, 3</t>
    </r>
  </si>
  <si>
    <r>
      <t>Indonesia</t>
    </r>
    <r>
      <rPr>
        <vertAlign val="superscript"/>
        <sz val="8"/>
        <color theme="1"/>
        <rFont val="Times New Roman"/>
        <family val="1"/>
      </rPr>
      <t>4</t>
    </r>
  </si>
  <si>
    <r>
      <t>Russia</t>
    </r>
    <r>
      <rPr>
        <vertAlign val="superscript"/>
        <sz val="8"/>
        <color theme="1"/>
        <rFont val="Times New Roman"/>
        <family val="1"/>
      </rPr>
      <t>e, 5</t>
    </r>
  </si>
  <si>
    <r>
      <t>Zimbabwe</t>
    </r>
    <r>
      <rPr>
        <vertAlign val="superscript"/>
        <sz val="8"/>
        <color theme="1"/>
        <rFont val="Times New Roman"/>
        <family val="1"/>
      </rPr>
      <t>6</t>
    </r>
  </si>
  <si>
    <t>Other:</t>
  </si>
  <si>
    <r>
      <t>Cuba:</t>
    </r>
    <r>
      <rPr>
        <vertAlign val="superscript"/>
        <sz val="8"/>
        <color theme="1"/>
        <rFont val="Times New Roman"/>
        <family val="1"/>
      </rPr>
      <t>e</t>
    </r>
  </si>
  <si>
    <t>Ammoniacal liquor precipitate and unspecified</t>
  </si>
  <si>
    <t>NA</t>
  </si>
  <si>
    <r>
      <t>Nickel-cobalt sulfide</t>
    </r>
    <r>
      <rPr>
        <vertAlign val="superscript"/>
        <sz val="8"/>
        <color theme="1"/>
        <rFont val="Times New Roman"/>
        <family val="1"/>
      </rPr>
      <t>7</t>
    </r>
  </si>
  <si>
    <r>
      <t>New Caledonia, nickel cobalt hydroxide</t>
    </r>
    <r>
      <rPr>
        <vertAlign val="superscript"/>
        <sz val="8"/>
        <color theme="1"/>
        <rFont val="Times New Roman"/>
        <family val="1"/>
      </rPr>
      <t>8</t>
    </r>
  </si>
  <si>
    <r>
      <t>Papua New Guinea, nickel cobalt hydroxide</t>
    </r>
    <r>
      <rPr>
        <vertAlign val="superscript"/>
        <sz val="8"/>
        <color theme="1"/>
        <rFont val="Times New Roman"/>
        <family val="1"/>
      </rPr>
      <t>8</t>
    </r>
  </si>
  <si>
    <r>
      <t>Philippines, nickel-cobalt sulfide</t>
    </r>
    <r>
      <rPr>
        <vertAlign val="superscript"/>
        <sz val="8"/>
        <color theme="1"/>
        <rFont val="Times New Roman"/>
        <family val="1"/>
      </rPr>
      <t>7</t>
    </r>
  </si>
  <si>
    <r>
      <t>Turkey, nickel-cobalt hydroxide</t>
    </r>
    <r>
      <rPr>
        <vertAlign val="superscript"/>
        <sz val="8"/>
        <color theme="1"/>
        <rFont val="Times New Roman"/>
        <family val="1"/>
      </rPr>
      <t>8</t>
    </r>
  </si>
  <si>
    <r>
      <t>e</t>
    </r>
    <r>
      <rPr>
        <sz val="8"/>
        <color theme="1"/>
        <rFont val="Times New Roman"/>
        <family val="1"/>
      </rPr>
      <t xml:space="preserve">Estimated.  </t>
    </r>
    <r>
      <rPr>
        <vertAlign val="superscript"/>
        <sz val="8"/>
        <color theme="1"/>
        <rFont val="Times New Roman"/>
        <family val="1"/>
      </rPr>
      <t>r</t>
    </r>
    <r>
      <rPr>
        <sz val="8"/>
        <color theme="1"/>
        <rFont val="Times New Roman"/>
        <family val="1"/>
      </rPr>
      <t>Revised. NA Not available.</t>
    </r>
    <r>
      <rPr>
        <vertAlign val="superscript"/>
        <sz val="8"/>
        <color theme="1"/>
        <rFont val="Times New Roman"/>
        <family val="1"/>
      </rPr>
      <t xml:space="preserve"> </t>
    </r>
    <r>
      <rPr>
        <sz val="8"/>
        <color theme="1"/>
        <rFont val="Times New Roman"/>
        <family val="1"/>
      </rPr>
      <t xml:space="preserve"> -- Zero.</t>
    </r>
  </si>
  <si>
    <r>
      <t>1</t>
    </r>
    <r>
      <rPr>
        <sz val="8"/>
        <color theme="1"/>
        <rFont val="Times New Roman"/>
        <family val="1"/>
      </rPr>
      <t>Table includes data available through November 13, 2024. All data are reported unless otherwise noted; totals may include estimated data. Totals and estimated data are rounded to no more than three significant digits; may not add to totals shown.</t>
    </r>
  </si>
  <si>
    <r>
      <t>2</t>
    </r>
    <r>
      <rPr>
        <sz val="8"/>
        <color theme="1"/>
        <rFont val="Times New Roman"/>
        <family val="1"/>
      </rPr>
      <t>Data represent nickel content of matte and other intermediate materials produced.</t>
    </r>
  </si>
  <si>
    <r>
      <rPr>
        <vertAlign val="superscript"/>
        <sz val="8"/>
        <color theme="1"/>
        <rFont val="Times New Roman"/>
        <family val="1"/>
      </rPr>
      <t>6</t>
    </r>
    <r>
      <rPr>
        <sz val="8"/>
        <color theme="1"/>
        <rFont val="Times New Roman"/>
        <family val="1"/>
      </rPr>
      <t>Zimplats matte shipped to the Impala Refinery at Springs, South Africa.</t>
    </r>
  </si>
  <si>
    <r>
      <rPr>
        <vertAlign val="superscript"/>
        <sz val="8"/>
        <color theme="1"/>
        <rFont val="Times New Roman"/>
        <family val="1"/>
      </rPr>
      <t>7</t>
    </r>
    <r>
      <rPr>
        <sz val="8"/>
        <color theme="1"/>
        <rFont val="Times New Roman"/>
        <family val="1"/>
      </rPr>
      <t>Often called mixed sulfide product or MSP.</t>
    </r>
  </si>
  <si>
    <r>
      <rPr>
        <vertAlign val="superscript"/>
        <sz val="8"/>
        <color theme="1"/>
        <rFont val="Times New Roman"/>
        <family val="1"/>
      </rPr>
      <t>8</t>
    </r>
    <r>
      <rPr>
        <sz val="8"/>
        <color theme="1"/>
        <rFont val="Times New Roman"/>
        <family val="1"/>
      </rPr>
      <t>Often called mixed hydroxide product or MHP.</t>
    </r>
  </si>
  <si>
    <t>TABLE 12</t>
  </si>
  <si>
    <r>
      <t>NICKEL: WORLD PRIMARY PRODUCTION, BY COUNTRY OR LOCALITY AND PRODUCT</t>
    </r>
    <r>
      <rPr>
        <vertAlign val="superscript"/>
        <sz val="8"/>
        <color theme="1"/>
        <rFont val="Times New Roman"/>
        <family val="1"/>
      </rPr>
      <t>1, 2</t>
    </r>
  </si>
  <si>
    <t>Australia, metal</t>
  </si>
  <si>
    <t>Austria, ferronickel</t>
  </si>
  <si>
    <t>Brazil, ferronickel</t>
  </si>
  <si>
    <r>
      <t>Burma, ferronickel</t>
    </r>
    <r>
      <rPr>
        <vertAlign val="superscript"/>
        <sz val="8"/>
        <color theme="1"/>
        <rFont val="Times New Roman"/>
        <family val="1"/>
      </rPr>
      <t>e</t>
    </r>
  </si>
  <si>
    <t>Canada, unspecified</t>
  </si>
  <si>
    <t>China:</t>
  </si>
  <si>
    <t>Ferronickel, nickel pig iron</t>
  </si>
  <si>
    <t>Colombia, ferronickel</t>
  </si>
  <si>
    <r>
      <t>Cuba, oxide sinter, including oxides</t>
    </r>
    <r>
      <rPr>
        <vertAlign val="superscript"/>
        <sz val="8"/>
        <color theme="1"/>
        <rFont val="Times New Roman"/>
        <family val="1"/>
      </rPr>
      <t>4</t>
    </r>
  </si>
  <si>
    <t>Cyprus, nickel sulfate hexahydrate</t>
  </si>
  <si>
    <t>Dominican Republic, ferronickel</t>
  </si>
  <si>
    <t>Finland:</t>
  </si>
  <si>
    <t>Chemicals, including powder, salts, solutions, and other</t>
  </si>
  <si>
    <t>Metal, electrolytic, including cathode and briquettes</t>
  </si>
  <si>
    <r>
      <t>France:</t>
    </r>
    <r>
      <rPr>
        <vertAlign val="superscript"/>
        <sz val="8"/>
        <color theme="1"/>
        <rFont val="Times New Roman"/>
        <family val="1"/>
      </rPr>
      <t>5</t>
    </r>
  </si>
  <si>
    <t>Metal, cathode</t>
  </si>
  <si>
    <t>Greece, ferronickel</t>
  </si>
  <si>
    <t>Guatemala, ferronickel</t>
  </si>
  <si>
    <t>Indonesia:</t>
  </si>
  <si>
    <r>
      <t>Ferronickel, nickel pig iron</t>
    </r>
    <r>
      <rPr>
        <vertAlign val="superscript"/>
        <sz val="8"/>
        <color theme="1"/>
        <rFont val="Times New Roman"/>
        <family val="1"/>
      </rPr>
      <t>e</t>
    </r>
  </si>
  <si>
    <t>Japan:</t>
  </si>
  <si>
    <t>Oxide sinter</t>
  </si>
  <si>
    <t>Korea, Republic of, ferronickel</t>
  </si>
  <si>
    <t>Kosovo, ferronickel</t>
  </si>
  <si>
    <t>Madagascar, metal</t>
  </si>
  <si>
    <t>Morocco, chemicals, nickel hydroxide</t>
  </si>
  <si>
    <t>New Caledonia:</t>
  </si>
  <si>
    <t>Norway, metal</t>
  </si>
  <si>
    <t>Russia, metal</t>
  </si>
  <si>
    <t>South Africa:</t>
  </si>
  <si>
    <r>
      <t>Chemicals</t>
    </r>
    <r>
      <rPr>
        <vertAlign val="superscript"/>
        <sz val="8"/>
        <color theme="1"/>
        <rFont val="Times New Roman"/>
        <family val="1"/>
      </rPr>
      <t>6</t>
    </r>
  </si>
  <si>
    <r>
      <t>Ukraine, ferronickel</t>
    </r>
    <r>
      <rPr>
        <vertAlign val="superscript"/>
        <sz val="8"/>
        <color theme="1"/>
        <rFont val="Times New Roman"/>
        <family val="1"/>
      </rPr>
      <t>7</t>
    </r>
  </si>
  <si>
    <t>United Kingdom, metal</t>
  </si>
  <si>
    <t> Grand total</t>
  </si>
  <si>
    <t> Of which:</t>
  </si>
  <si>
    <t>Unspecified</t>
  </si>
  <si>
    <r>
      <t>1</t>
    </r>
    <r>
      <rPr>
        <sz val="8"/>
        <color theme="1"/>
        <rFont val="Times New Roman"/>
        <family val="1"/>
      </rPr>
      <t>Table includes data available through November 13, 2024. All data are reported unless otherwise noted; totals may include estimated data. Grand totals and estimated data are rounded to no more than three significant digits; may not add to totals shown.</t>
    </r>
  </si>
  <si>
    <r>
      <rPr>
        <vertAlign val="superscript"/>
        <sz val="8"/>
        <rFont val="Times New Roman"/>
        <family val="1"/>
      </rPr>
      <t>3</t>
    </r>
    <r>
      <rPr>
        <sz val="8"/>
        <rFont val="Times New Roman"/>
        <family val="1"/>
      </rPr>
      <t>In addition to the countries and (or) localities listed, North Korea was thought to have produced metallic nickel and (or) ferronickel, but information was inadequate to make reliable estimates of output levels. Several countries and (or) localities produced nickel-containing matte, but output of nickel in such materials has been excluded from this table to avoid double counting. Countries and (or) localities that produced matte for export are listed in table 11.</t>
    </r>
  </si>
  <si>
    <r>
      <t>4</t>
    </r>
    <r>
      <rPr>
        <sz val="8"/>
        <color theme="1"/>
        <rFont val="Times New Roman"/>
        <family val="1"/>
      </rPr>
      <t>Includes cobalt content of nickel oxide and oxide sinter.</t>
    </r>
  </si>
  <si>
    <r>
      <t>5</t>
    </r>
    <r>
      <rPr>
        <sz val="8"/>
        <color theme="1"/>
        <rFont val="Times New Roman"/>
        <family val="1"/>
      </rPr>
      <t>Includes metal and nickel chloride.</t>
    </r>
  </si>
  <si>
    <r>
      <t>6</t>
    </r>
    <r>
      <rPr>
        <sz val="8"/>
        <color theme="1"/>
        <rFont val="Times New Roman"/>
        <family val="1"/>
      </rPr>
      <t xml:space="preserve">Primarily in the form of crystalline nickel sulfate. </t>
    </r>
  </si>
  <si>
    <r>
      <t>7</t>
    </r>
    <r>
      <rPr>
        <sz val="8"/>
        <color theme="1"/>
        <rFont val="Times New Roman"/>
        <family val="1"/>
      </rPr>
      <t>May include nickel in remelt alloys derived from scrap.</t>
    </r>
  </si>
  <si>
    <t>(Metric tons, nickel content, unless otherwise specified)</t>
  </si>
  <si>
    <r>
      <t>1</t>
    </r>
    <r>
      <rPr>
        <sz val="8"/>
        <rFont val="Times New Roman"/>
        <family val="1"/>
      </rPr>
      <t>Table includes data available through January 22, 2025. Data are rounded to no more than three significant digits; may not add to totals shown.</t>
    </r>
  </si>
  <si>
    <r>
      <t>1</t>
    </r>
    <r>
      <rPr>
        <sz val="8"/>
        <rFont val="Times New Roman"/>
        <family val="1"/>
      </rPr>
      <t>Table includes data available through Jnuary 22, 2025. Data are rounded to no more than three significant digits; may not add to totals shown.</t>
    </r>
  </si>
  <si>
    <r>
      <t>1</t>
    </r>
    <r>
      <rPr>
        <sz val="8"/>
        <rFont val="Times New Roman"/>
        <family val="1"/>
      </rPr>
      <t>Table includes data available through January 23, 2025. Data are rounded to no more than three significant digits; may not add to totals shown.</t>
    </r>
  </si>
  <si>
    <r>
      <t>1</t>
    </r>
    <r>
      <rPr>
        <sz val="8"/>
        <rFont val="Times New Roman"/>
        <family val="1"/>
      </rPr>
      <t>Table includes data available through January 23, 2025. Data are rounded to no more than three significant digits, except prices: may not add to totals shown.</t>
    </r>
  </si>
  <si>
    <t>W Withheld to avoid disclosing company proprietary data, not included in total.</t>
  </si>
  <si>
    <r>
      <rPr>
        <vertAlign val="superscript"/>
        <sz val="8"/>
        <rFont val="Times New Roman"/>
        <family val="1"/>
      </rPr>
      <t>r</t>
    </r>
    <r>
      <rPr>
        <sz val="8"/>
        <rFont val="Times New Roman"/>
        <family val="1"/>
      </rPr>
      <t>Revised.  -- Zero.  W Withheld to avoid disclosing company proprietary data; included with “Other.”</t>
    </r>
  </si>
  <si>
    <r>
      <rPr>
        <vertAlign val="superscript"/>
        <sz val="8"/>
        <rFont val="Times New Roman"/>
        <family val="1"/>
      </rPr>
      <t>7</t>
    </r>
    <r>
      <rPr>
        <sz val="8"/>
        <rFont val="Times New Roman"/>
        <family val="1"/>
      </rPr>
      <t>Includes 62 countries and (or) localities with less than 100 metric tons total in 2023.</t>
    </r>
  </si>
  <si>
    <t>Colombia</t>
  </si>
  <si>
    <t>Czechia</t>
  </si>
  <si>
    <t>Estonia</t>
  </si>
  <si>
    <t>Philippines</t>
  </si>
  <si>
    <t>Poland</t>
  </si>
  <si>
    <t>Switzerland</t>
  </si>
  <si>
    <r>
      <rPr>
        <vertAlign val="superscript"/>
        <sz val="8"/>
        <rFont val="Times New Roman"/>
        <family val="1"/>
      </rPr>
      <t>7</t>
    </r>
    <r>
      <rPr>
        <sz val="8"/>
        <rFont val="Times New Roman"/>
        <family val="1"/>
      </rPr>
      <t>Includes 36 countries and (or) localities with less than 100 metric tons each in 2023.</t>
    </r>
  </si>
  <si>
    <r>
      <t>Chemicals and chemical uses</t>
    </r>
    <r>
      <rPr>
        <vertAlign val="superscript"/>
        <sz val="8"/>
        <rFont val="Times New Roman"/>
        <family val="1"/>
      </rPr>
      <t>3</t>
    </r>
  </si>
  <si>
    <t>Plating</t>
  </si>
  <si>
    <t>North Macedonia, ferronickel</t>
  </si>
  <si>
    <r>
      <t>Ores and concentrates</t>
    </r>
    <r>
      <rPr>
        <vertAlign val="superscript"/>
        <sz val="8"/>
        <rFont val="Times New Roman"/>
        <family val="1"/>
      </rPr>
      <t>2</t>
    </r>
  </si>
  <si>
    <r>
      <t>2</t>
    </r>
    <r>
      <rPr>
        <sz val="8"/>
        <rFont val="Times New Roman"/>
        <family val="1"/>
      </rPr>
      <t>Nickel ores and concentrates (Harmonized Tariff Schedule of the United States code 2604.00.0040). Source: U.S. Census Bureau.</t>
    </r>
  </si>
  <si>
    <r>
      <rPr>
        <vertAlign val="superscript"/>
        <sz val="8"/>
        <rFont val="Times New Roman"/>
        <family val="1"/>
      </rPr>
      <t>3</t>
    </r>
    <r>
      <rPr>
        <sz val="8"/>
        <rFont val="Times New Roman"/>
        <family val="1"/>
      </rPr>
      <t>Less than ½ unit.</t>
    </r>
  </si>
  <si>
    <t>(3)</t>
  </si>
  <si>
    <r>
      <t>Cash London Metal Exchange</t>
    </r>
    <r>
      <rPr>
        <vertAlign val="superscript"/>
        <sz val="8"/>
        <rFont val="Times New Roman"/>
        <family val="1"/>
      </rPr>
      <t>4</t>
    </r>
  </si>
  <si>
    <r>
      <t>4</t>
    </r>
    <r>
      <rPr>
        <sz val="8"/>
        <rFont val="Times New Roman"/>
        <family val="1"/>
      </rPr>
      <t>Source: S&amp;P Global Platt’s Metals Week.</t>
    </r>
  </si>
  <si>
    <r>
      <t xml:space="preserve"> Type 18-8 stainless steel scrap, gross weight:</t>
    </r>
    <r>
      <rPr>
        <vertAlign val="superscript"/>
        <sz val="8"/>
        <rFont val="Times New Roman"/>
        <family val="1"/>
      </rPr>
      <t>4</t>
    </r>
  </si>
  <si>
    <r>
      <t>5</t>
    </r>
    <r>
      <rPr>
        <sz val="8"/>
        <rFont val="Times New Roman"/>
        <family val="1"/>
      </rPr>
      <t>May include estimated data.</t>
    </r>
  </si>
  <si>
    <r>
      <t>World, mine production</t>
    </r>
    <r>
      <rPr>
        <vertAlign val="superscript"/>
        <sz val="8"/>
        <rFont val="Times New Roman"/>
        <family val="1"/>
      </rPr>
      <t>5</t>
    </r>
  </si>
  <si>
    <r>
      <t>BY TYPE OF SCRAP AND FORM OF RECOVERY</t>
    </r>
    <r>
      <rPr>
        <vertAlign val="superscript"/>
        <sz val="8"/>
        <rFont val="Times New Roman"/>
        <family val="1"/>
      </rPr>
      <t>1</t>
    </r>
  </si>
  <si>
    <t>Type of scrap:</t>
  </si>
  <si>
    <r>
      <t>2</t>
    </r>
    <r>
      <rPr>
        <sz val="8"/>
        <rFont val="Times New Roman"/>
        <family val="1"/>
      </rPr>
      <t>Primary nickel refers to a nickel product produced from the beneficiation and other processing of mined ore that is ready for use in a downstream consuming industry.</t>
    </r>
  </si>
  <si>
    <r>
      <rPr>
        <vertAlign val="superscript"/>
        <sz val="8"/>
        <color theme="1"/>
        <rFont val="Times New Roman"/>
        <family val="1"/>
      </rPr>
      <t>2</t>
    </r>
    <r>
      <rPr>
        <sz val="8"/>
        <color theme="1"/>
        <rFont val="Times New Roman"/>
        <family val="1"/>
      </rPr>
      <t>Primary nickel refers to a nickel product produced from the beneficiation and other processing of mined ore that is ready for use in a downstream consuming industry.</t>
    </r>
  </si>
  <si>
    <t>Cathodes, pellets, briquettes, shot</t>
  </si>
  <si>
    <r>
      <rPr>
        <vertAlign val="superscript"/>
        <sz val="8"/>
        <rFont val="Times New Roman"/>
        <family val="1"/>
      </rPr>
      <t>r</t>
    </r>
    <r>
      <rPr>
        <sz val="8"/>
        <rFont val="Times New Roman"/>
        <family val="1"/>
      </rPr>
      <t>Revised.</t>
    </r>
  </si>
  <si>
    <r>
      <t>Madagascar, laterite ore, nickel cobalt sulfide</t>
    </r>
    <r>
      <rPr>
        <vertAlign val="superscript"/>
        <sz val="8"/>
        <color theme="1"/>
        <rFont val="Times New Roman"/>
        <family val="1"/>
      </rPr>
      <t>4</t>
    </r>
  </si>
  <si>
    <r>
      <t>Papua New Guinea, laterite ore, nickel cobalt hydroxide</t>
    </r>
    <r>
      <rPr>
        <vertAlign val="superscript"/>
        <sz val="8"/>
        <color theme="1"/>
        <rFont val="Times New Roman"/>
        <family val="1"/>
      </rPr>
      <t>6</t>
    </r>
  </si>
  <si>
    <r>
      <rPr>
        <vertAlign val="superscript"/>
        <sz val="8"/>
        <rFont val="Times New Roman"/>
        <family val="1"/>
      </rPr>
      <t>2</t>
    </r>
    <r>
      <rPr>
        <sz val="8"/>
        <rFont val="Times New Roman"/>
        <family val="1"/>
      </rPr>
      <t>Insofar as possible, this table represents recoverable mine production of nickel. Where actual mine output data were not available, reported data represent a more highly processed form to provide an indication of the magnitude of mine output.</t>
    </r>
  </si>
  <si>
    <r>
      <rPr>
        <vertAlign val="superscript"/>
        <sz val="8"/>
        <color theme="1"/>
        <rFont val="Times New Roman"/>
        <family val="1"/>
      </rPr>
      <t>6</t>
    </r>
    <r>
      <rPr>
        <sz val="8"/>
        <color theme="1"/>
        <rFont val="Times New Roman"/>
        <family val="1"/>
      </rPr>
      <t>Often called mixed hydroxide product or MHP.</t>
    </r>
  </si>
  <si>
    <t>Finland, nickel cobalt hydroxide</t>
  </si>
  <si>
    <t>Indonesia, nickel cobalt hydroxide</t>
  </si>
  <si>
    <r>
      <rPr>
        <vertAlign val="superscript"/>
        <sz val="8"/>
        <color theme="1"/>
        <rFont val="Times New Roman"/>
        <family val="1"/>
      </rPr>
      <t>3</t>
    </r>
    <r>
      <rPr>
        <sz val="8"/>
        <color theme="1"/>
        <rFont val="Times New Roman"/>
        <family val="1"/>
      </rPr>
      <t>Nickel content of matte and metallurgical-grade nickel oxide as reported by the Global Trade Atlas using Harmonized System chapter number 7501. According to the International Nickel Study Group, the nickel content of matte was 50% and the nickel content of metallurgical-grade oxide was 75.2%.</t>
    </r>
  </si>
  <si>
    <r>
      <rPr>
        <vertAlign val="superscript"/>
        <sz val="8"/>
        <color theme="1"/>
        <rFont val="Times New Roman"/>
        <family val="1"/>
      </rPr>
      <t>4</t>
    </r>
    <r>
      <rPr>
        <sz val="8"/>
        <color theme="1"/>
        <rFont val="Times New Roman"/>
        <family val="1"/>
      </rPr>
      <t>Represents the nickel output of the Soroako smelter. The Soroako matte was shipped to Japan for further processing and contained on average 78% nickel.</t>
    </r>
  </si>
  <si>
    <r>
      <rPr>
        <vertAlign val="superscript"/>
        <sz val="8"/>
        <color theme="1"/>
        <rFont val="Times New Roman"/>
        <family val="1"/>
      </rPr>
      <t>5</t>
    </r>
    <r>
      <rPr>
        <sz val="8"/>
        <color theme="1"/>
        <rFont val="Times New Roman"/>
        <family val="1"/>
      </rPr>
      <t>Nickel content of matte, primarily exported to Finland, as reported by the Global Trade Atlas reported using Harmonized System chapter number 7501, with an estimated 40% nickel content.</t>
    </r>
  </si>
  <si>
    <r>
      <rPr>
        <vertAlign val="superscript"/>
        <sz val="8"/>
        <rFont val="Times New Roman"/>
        <family val="1"/>
      </rPr>
      <t>4</t>
    </r>
    <r>
      <rPr>
        <sz val="8"/>
        <rFont val="Times New Roman"/>
        <family val="1"/>
      </rPr>
      <t>Includes cast iron; cemented carbides; coinage; copper-nickel and nickel-copper alloys; electrical, magnetic, expansion, and wear-resistant alloys; and powder alloys.</t>
    </r>
  </si>
  <si>
    <r>
      <t>2</t>
    </r>
    <r>
      <rPr>
        <sz val="8"/>
        <color theme="1"/>
        <rFont val="Times New Roman"/>
        <family val="1"/>
      </rPr>
      <t>Primary nickel refers to a nickel product ready for use by downstream consuming industries such as nickel chemicals and salts, ferronickel, nickel metal in various forms, nickel oxide sinter, and nickel pig iron. The U. S. Geological Survey  does not use the terms Class I and Class II nickel as defined by the International Nickel Study Group (INSG). However, nickel metal reported here is generally equivalent to Class I nickel which is defined by the INSG as nickel with a minimum nickel content of 99% in the form of briquettes, cathodes (in other words, electrolytic nickel), flakes or powders, granules, pellets, and rondelles. Ferronickel, nickel oxide sinter, and nickel pig iron are classified by the INSG as Class II. Chemicals, although typically produced at refineries, are differentiated from production of metal when feasible. Several countries produced nickel-containing matte and other intermediates, but output of nickel in such materials has been excluded from this table to avoid double counting. Countries that produced intermediate products for export are listed in table 11.</t>
    </r>
  </si>
  <si>
    <t>Advance Data Release of the</t>
  </si>
  <si>
    <t>2023 Annual Tables</t>
  </si>
  <si>
    <t>These tables are an advance data release of those to be incorporated in the USGS</t>
  </si>
  <si>
    <t xml:space="preserve"> Minerals Yearbook 2023, v. I, Metals and Minerals. The full report (text and </t>
  </si>
  <si>
    <t xml:space="preserve"> tables) will be released when publication layout is complete. Substantive changes</t>
  </si>
  <si>
    <t xml:space="preserve">to tables are not anticipated, but would be incorporated into the full report, which </t>
  </si>
  <si>
    <t>will replace these advance data release tables.</t>
  </si>
  <si>
    <t>Posted:  June 17,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</si>
</sst>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0.000"/>
  </numFmts>
  <fonts count="21" x14ac:knownFonts="1">
    <font>
      <sz val="11"/>
      <color theme="1"/>
      <name val="Calibri"/>
      <family val="2"/>
      <scheme val="minor"/>
    </font>
    <font>
      <sz val="11"/>
      <color rgb="FF006100"/>
      <name val="Calibri"/>
      <family val="2"/>
      <scheme val="minor"/>
    </font>
    <font>
      <sz val="8"/>
      <name val="Times New Roman"/>
      <family val="1"/>
    </font>
    <font>
      <vertAlign val="superscript"/>
      <sz val="8"/>
      <name val="Times New Roman"/>
      <family val="1"/>
    </font>
    <font>
      <sz val="8"/>
      <color theme="1"/>
      <name val="Times New Roman"/>
      <family val="1"/>
    </font>
    <font>
      <vertAlign val="superscript"/>
      <sz val="8"/>
      <color theme="1"/>
      <name val="Times New Roman"/>
      <family val="1"/>
    </font>
    <font>
      <sz val="8"/>
      <name val="Calibri"/>
      <family val="2"/>
    </font>
    <font>
      <sz val="6"/>
      <color theme="1"/>
      <name val="Times New Roman"/>
      <family val="1"/>
    </font>
    <font>
      <sz val="11"/>
      <color theme="1"/>
      <name val="Calibri"/>
      <family val="2"/>
      <scheme val="minor"/>
    </font>
    <font>
      <sz val="9"/>
      <color theme="1"/>
      <name val="Calibri"/>
      <family val="2"/>
      <scheme val="minor"/>
    </font>
    <font>
      <sz val="12"/>
      <color theme="1"/>
      <name val="Calibri"/>
      <family val="2"/>
      <scheme val="minor"/>
    </font>
    <font>
      <sz val="12"/>
      <name val="Calibri"/>
      <family val="2"/>
      <scheme val="minor"/>
    </font>
    <font>
      <b/>
      <vertAlign val="superscript"/>
      <sz val="8"/>
      <color theme="1"/>
      <name val="Times New Roman"/>
      <family val="1"/>
    </font>
    <font>
      <sz val="11"/>
      <name val="Calibri"/>
      <family val="2"/>
      <scheme val="minor"/>
    </font>
    <font>
      <strike/>
      <vertAlign val="superscript"/>
      <sz val="8"/>
      <color theme="1"/>
      <name val="Times New Roman"/>
      <family val="1"/>
    </font>
    <font>
      <strike/>
      <sz val="8"/>
      <name val="Times New Roman"/>
      <family val="1"/>
    </font>
    <font>
      <b/>
      <u/>
      <sz val="24"/>
      <color rgb="FF000000"/>
      <name val="Times New Roman"/>
      <family val="1"/>
    </font>
    <font>
      <b/>
      <u/>
      <sz val="36"/>
      <color rgb="FF000000"/>
      <name val="Times New Roman"/>
      <family val="1"/>
    </font>
    <font>
      <sz val="18"/>
      <color theme="1"/>
      <name val="Times New Roman"/>
      <family val="1"/>
    </font>
    <font>
      <sz val="14"/>
      <color rgb="FF000000"/>
      <name val="Times New Roman"/>
      <family val="1"/>
    </font>
    <font>
      <sz val="18"/>
      <color rgb="FF000000"/>
      <name val="Times New Roman"/>
      <family val="1"/>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bgColor indexed="64"/>
      </patternFill>
    </fill>
  </fills>
  <borders count="17">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2" borderId="0" applyNumberFormat="0" applyBorder="0" applyAlignment="0" applyProtection="0"/>
    <xf numFmtId="0" fontId="8" fillId="0" borderId="0"/>
    <xf numFmtId="43" fontId="8"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8" fillId="0" borderId="0"/>
    <xf numFmtId="0" fontId="2" fillId="0" borderId="0"/>
  </cellStyleXfs>
  <cellXfs count="306">
    <xf numFmtId="0" fontId="0" fillId="0" borderId="0" xfId="0"/>
    <xf numFmtId="0" fontId="2" fillId="0" borderId="2" xfId="0" applyFont="1" applyBorder="1" applyProtection="1">
      <protection locked="0"/>
    </xf>
    <xf numFmtId="49" fontId="3" fillId="0" borderId="2" xfId="0" applyNumberFormat="1" applyFont="1" applyBorder="1" applyAlignment="1" applyProtection="1">
      <alignment horizontal="left" vertical="center"/>
      <protection locked="0"/>
    </xf>
    <xf numFmtId="0" fontId="2" fillId="0" borderId="0" xfId="0" applyFont="1" applyProtection="1">
      <protection locked="0"/>
    </xf>
    <xf numFmtId="49" fontId="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left" vertical="center"/>
      <protection locked="0"/>
    </xf>
    <xf numFmtId="0" fontId="2" fillId="0" borderId="0" xfId="0" applyFont="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Protection="1">
      <protection locked="0"/>
    </xf>
    <xf numFmtId="49" fontId="3"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0" fontId="2" fillId="0" borderId="0" xfId="0" applyFont="1"/>
    <xf numFmtId="0" fontId="2" fillId="0" borderId="0" xfId="0" applyFont="1" applyAlignment="1" applyProtection="1">
      <alignment horizontal="center"/>
      <protection locked="0"/>
    </xf>
    <xf numFmtId="49" fontId="2" fillId="0" borderId="3"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2"/>
      <protection locked="0"/>
    </xf>
    <xf numFmtId="3" fontId="4" fillId="0" borderId="0" xfId="0" applyNumberFormat="1" applyFont="1" applyAlignment="1">
      <alignment horizontal="right" vertical="center"/>
    </xf>
    <xf numFmtId="164" fontId="4" fillId="0" borderId="0" xfId="0" applyNumberFormat="1" applyFont="1" applyAlignment="1">
      <alignment horizontal="right" vertical="center"/>
    </xf>
    <xf numFmtId="49" fontId="5" fillId="0" borderId="0" xfId="0" applyNumberFormat="1" applyFont="1" applyAlignment="1">
      <alignment horizontal="left" vertical="center"/>
    </xf>
    <xf numFmtId="3" fontId="4" fillId="0" borderId="4" xfId="0" applyNumberFormat="1" applyFont="1" applyBorder="1" applyAlignment="1">
      <alignment horizontal="right" vertical="center"/>
    </xf>
    <xf numFmtId="49" fontId="5" fillId="0" borderId="4" xfId="0" applyNumberFormat="1" applyFont="1" applyBorder="1" applyAlignment="1">
      <alignment horizontal="left" vertical="center"/>
    </xf>
    <xf numFmtId="49" fontId="2" fillId="0" borderId="3" xfId="0" applyNumberFormat="1" applyFont="1" applyBorder="1" applyAlignment="1" applyProtection="1">
      <alignment horizontal="left" vertical="center"/>
      <protection locked="0"/>
    </xf>
    <xf numFmtId="3" fontId="4" fillId="0" borderId="1" xfId="0" applyNumberFormat="1" applyFont="1" applyBorder="1" applyAlignment="1">
      <alignment horizontal="right" vertical="center"/>
    </xf>
    <xf numFmtId="49" fontId="5" fillId="0" borderId="1" xfId="0" applyNumberFormat="1" applyFont="1" applyBorder="1" applyAlignment="1">
      <alignment horizontal="left" vertical="center"/>
    </xf>
    <xf numFmtId="3" fontId="4" fillId="0" borderId="5" xfId="0" applyNumberFormat="1" applyFont="1" applyBorder="1" applyAlignment="1">
      <alignment horizontal="right" vertical="center"/>
    </xf>
    <xf numFmtId="49" fontId="5" fillId="0" borderId="5" xfId="0" applyNumberFormat="1" applyFont="1" applyBorder="1" applyAlignment="1">
      <alignment horizontal="left" vertical="center"/>
    </xf>
    <xf numFmtId="3" fontId="4" fillId="0" borderId="6" xfId="0" applyNumberFormat="1" applyFont="1" applyBorder="1" applyAlignment="1">
      <alignment horizontal="right" vertical="center"/>
    </xf>
    <xf numFmtId="3" fontId="4" fillId="0" borderId="2" xfId="0" applyNumberFormat="1" applyFont="1" applyBorder="1" applyAlignment="1">
      <alignment horizontal="right" vertical="center"/>
    </xf>
    <xf numFmtId="3" fontId="4" fillId="0" borderId="7" xfId="0" applyNumberFormat="1" applyFont="1" applyBorder="1" applyAlignment="1">
      <alignment horizontal="right" vertical="center"/>
    </xf>
    <xf numFmtId="49" fontId="5" fillId="0" borderId="7" xfId="0" applyNumberFormat="1" applyFont="1" applyBorder="1" applyAlignment="1">
      <alignment horizontal="left" vertical="center"/>
    </xf>
    <xf numFmtId="3" fontId="4" fillId="0" borderId="3" xfId="0" applyNumberFormat="1" applyFont="1" applyBorder="1" applyAlignment="1">
      <alignment horizontal="right" vertical="center"/>
    </xf>
    <xf numFmtId="49" fontId="5" fillId="0" borderId="3" xfId="0" applyNumberFormat="1" applyFont="1" applyBorder="1" applyAlignment="1">
      <alignment horizontal="left" vertical="center"/>
    </xf>
    <xf numFmtId="49" fontId="3" fillId="0" borderId="0" xfId="0" applyNumberFormat="1" applyFont="1" applyAlignment="1">
      <alignment horizontal="left" vertical="center"/>
    </xf>
    <xf numFmtId="49" fontId="2" fillId="0" borderId="2"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49" fontId="2" fillId="0" borderId="0" xfId="0" applyNumberFormat="1" applyFont="1" applyProtection="1">
      <protection locked="0"/>
    </xf>
    <xf numFmtId="49" fontId="2" fillId="0" borderId="0" xfId="0" applyNumberFormat="1" applyFont="1" applyAlignment="1" applyProtection="1">
      <alignment horizontal="center"/>
      <protection locked="0"/>
    </xf>
    <xf numFmtId="49" fontId="2" fillId="0" borderId="0" xfId="0" applyNumberFormat="1" applyFont="1" applyAlignment="1" applyProtection="1">
      <alignment vertical="center"/>
      <protection locked="0"/>
    </xf>
    <xf numFmtId="49" fontId="2" fillId="0" borderId="0" xfId="0" applyNumberFormat="1" applyFont="1"/>
    <xf numFmtId="49" fontId="2" fillId="0" borderId="1" xfId="0" applyNumberFormat="1" applyFont="1" applyBorder="1" applyProtection="1">
      <protection locked="0"/>
    </xf>
    <xf numFmtId="49" fontId="2" fillId="0" borderId="1" xfId="0" applyNumberFormat="1" applyFont="1" applyBorder="1" applyAlignment="1" applyProtection="1">
      <alignment horizontal="center"/>
      <protection locked="0"/>
    </xf>
    <xf numFmtId="49" fontId="2" fillId="0" borderId="1" xfId="0" applyNumberFormat="1" applyFont="1" applyBorder="1"/>
    <xf numFmtId="49" fontId="3" fillId="0" borderId="1" xfId="0" applyNumberFormat="1" applyFont="1" applyBorder="1" applyAlignment="1">
      <alignment horizontal="left" vertical="center"/>
    </xf>
    <xf numFmtId="49" fontId="4" fillId="0" borderId="0" xfId="0" quotePrefix="1" applyNumberFormat="1" applyFont="1" applyAlignment="1">
      <alignment horizontal="right" vertical="center"/>
    </xf>
    <xf numFmtId="49" fontId="4" fillId="0" borderId="0" xfId="0" applyNumberFormat="1" applyFont="1" applyAlignment="1">
      <alignment horizontal="right" vertical="center"/>
    </xf>
    <xf numFmtId="49" fontId="7" fillId="0" borderId="0" xfId="0" applyNumberFormat="1" applyFont="1" applyAlignment="1">
      <alignment horizontal="right" vertical="center"/>
    </xf>
    <xf numFmtId="49" fontId="2" fillId="0" borderId="3" xfId="1" applyNumberFormat="1" applyFont="1" applyFill="1" applyBorder="1" applyAlignment="1" applyProtection="1">
      <alignment horizontal="left" vertical="center"/>
      <protection locked="0"/>
    </xf>
    <xf numFmtId="0" fontId="2" fillId="0" borderId="0" xfId="1" applyFont="1" applyFill="1" applyAlignment="1" applyProtection="1">
      <protection locked="0"/>
    </xf>
    <xf numFmtId="49" fontId="2" fillId="0" borderId="1" xfId="0" applyNumberFormat="1" applyFont="1" applyBorder="1" applyAlignment="1" applyProtection="1">
      <alignment horizontal="left" vertical="center" indent="1"/>
      <protection locked="0"/>
    </xf>
    <xf numFmtId="3" fontId="2" fillId="0" borderId="3" xfId="0" applyNumberFormat="1" applyFont="1" applyBorder="1" applyAlignment="1">
      <alignment horizontal="right" vertical="center"/>
    </xf>
    <xf numFmtId="49" fontId="3" fillId="0" borderId="0" xfId="0" applyNumberFormat="1" applyFont="1" applyAlignment="1" applyProtection="1">
      <alignment horizontal="left" vertical="center"/>
      <protection locked="0"/>
    </xf>
    <xf numFmtId="0" fontId="2" fillId="0" borderId="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vertical="center"/>
      <protection locked="0"/>
    </xf>
    <xf numFmtId="49" fontId="5" fillId="0" borderId="6" xfId="0" applyNumberFormat="1" applyFont="1" applyBorder="1" applyAlignment="1">
      <alignment horizontal="left" vertical="center"/>
    </xf>
    <xf numFmtId="49" fontId="3" fillId="0" borderId="4"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2" fillId="0" borderId="2" xfId="0" applyFont="1" applyBorder="1" applyAlignment="1" applyProtection="1">
      <alignment horizontal="center"/>
      <protection locked="0"/>
    </xf>
    <xf numFmtId="0" fontId="2" fillId="0" borderId="1" xfId="0" applyFont="1" applyBorder="1" applyAlignment="1" applyProtection="1">
      <alignment horizontal="left"/>
      <protection locked="0"/>
    </xf>
    <xf numFmtId="0" fontId="2" fillId="0" borderId="0" xfId="0" applyFont="1" applyAlignment="1">
      <alignment vertical="center"/>
    </xf>
    <xf numFmtId="49" fontId="2" fillId="0" borderId="3" xfId="0" applyNumberFormat="1" applyFont="1" applyBorder="1" applyAlignment="1" applyProtection="1">
      <alignment horizontal="center" vertical="center"/>
      <protection locked="0"/>
    </xf>
    <xf numFmtId="49" fontId="3" fillId="0" borderId="0" xfId="0" applyNumberFormat="1" applyFont="1" applyAlignment="1" applyProtection="1">
      <alignment horizontal="left" vertical="center"/>
      <protection locked="0"/>
    </xf>
    <xf numFmtId="49" fontId="3" fillId="0" borderId="3" xfId="0" applyNumberFormat="1" applyFont="1" applyBorder="1" applyAlignment="1">
      <alignment horizontal="left" vertical="center"/>
    </xf>
    <xf numFmtId="49" fontId="0" fillId="0" borderId="0" xfId="0" applyNumberFormat="1"/>
    <xf numFmtId="49" fontId="2" fillId="0" borderId="3" xfId="0"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0" fontId="8" fillId="0" borderId="0" xfId="2"/>
    <xf numFmtId="0" fontId="2" fillId="0" borderId="2" xfId="2" applyFont="1" applyBorder="1" applyAlignment="1" applyProtection="1">
      <alignment horizontal="center"/>
      <protection locked="0"/>
    </xf>
    <xf numFmtId="0" fontId="2" fillId="0" borderId="2" xfId="2" applyFont="1" applyBorder="1" applyAlignment="1" applyProtection="1">
      <alignment horizontal="center" vertical="center"/>
      <protection locked="0"/>
    </xf>
    <xf numFmtId="0" fontId="8" fillId="0" borderId="2" xfId="2" applyBorder="1"/>
    <xf numFmtId="49" fontId="3" fillId="0" borderId="2" xfId="2" applyNumberFormat="1" applyFont="1" applyBorder="1" applyAlignment="1">
      <alignment horizontal="left" vertical="center"/>
    </xf>
    <xf numFmtId="0" fontId="2" fillId="0" borderId="0" xfId="2" applyFont="1" applyAlignment="1" applyProtection="1">
      <alignment horizontal="center"/>
      <protection locked="0"/>
    </xf>
    <xf numFmtId="49" fontId="2" fillId="0" borderId="2" xfId="2" quotePrefix="1" applyNumberFormat="1"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49" fontId="3" fillId="0" borderId="0" xfId="2" applyNumberFormat="1" applyFont="1" applyAlignment="1">
      <alignment horizontal="left" vertical="center"/>
    </xf>
    <xf numFmtId="0" fontId="2" fillId="0" borderId="0" xfId="2" applyFont="1" applyProtection="1">
      <protection locked="0"/>
    </xf>
    <xf numFmtId="0" fontId="2" fillId="0" borderId="0" xfId="2" applyFont="1" applyAlignment="1" applyProtection="1">
      <alignment vertical="center"/>
      <protection locked="0"/>
    </xf>
    <xf numFmtId="49" fontId="2" fillId="0" borderId="1" xfId="2" applyNumberFormat="1" applyFont="1" applyBorder="1" applyAlignment="1" applyProtection="1">
      <alignment horizontal="center" vertical="center"/>
      <protection locked="0"/>
    </xf>
    <xf numFmtId="0" fontId="2" fillId="0" borderId="1" xfId="2" applyFont="1" applyBorder="1" applyAlignment="1" applyProtection="1">
      <alignment horizontal="center"/>
      <protection locked="0"/>
    </xf>
    <xf numFmtId="0" fontId="2" fillId="0" borderId="1" xfId="2" applyFont="1" applyBorder="1" applyAlignment="1" applyProtection="1">
      <alignment horizontal="center" vertical="center"/>
      <protection locked="0"/>
    </xf>
    <xf numFmtId="0" fontId="2" fillId="0" borderId="1" xfId="2" applyFont="1" applyBorder="1" applyAlignment="1" applyProtection="1">
      <alignment vertical="center"/>
      <protection locked="0"/>
    </xf>
    <xf numFmtId="49" fontId="2" fillId="0" borderId="1" xfId="2" quotePrefix="1" applyNumberFormat="1" applyFont="1" applyBorder="1" applyAlignment="1" applyProtection="1">
      <alignment horizontal="center" vertical="center"/>
      <protection locked="0"/>
    </xf>
    <xf numFmtId="49" fontId="3" fillId="0" borderId="1" xfId="2" applyNumberFormat="1" applyFont="1" applyBorder="1" applyAlignment="1">
      <alignment horizontal="left" vertical="center"/>
    </xf>
    <xf numFmtId="49" fontId="2" fillId="0" borderId="3" xfId="2" applyNumberFormat="1" applyFont="1" applyBorder="1" applyAlignment="1" applyProtection="1">
      <alignment horizontal="left" vertical="center"/>
      <protection locked="0"/>
    </xf>
    <xf numFmtId="3" fontId="2" fillId="0" borderId="0" xfId="2" quotePrefix="1" applyNumberFormat="1" applyFont="1" applyAlignment="1" applyProtection="1">
      <alignment horizontal="right" vertical="center"/>
      <protection locked="0"/>
    </xf>
    <xf numFmtId="3" fontId="2" fillId="0" borderId="0" xfId="2" applyNumberFormat="1" applyFont="1" applyAlignment="1" applyProtection="1">
      <alignment horizontal="right" vertical="center"/>
      <protection locked="0"/>
    </xf>
    <xf numFmtId="49" fontId="2" fillId="0" borderId="0" xfId="2" applyNumberFormat="1" applyFont="1" applyAlignment="1" applyProtection="1">
      <alignment horizontal="right" vertical="center"/>
      <protection locked="0"/>
    </xf>
    <xf numFmtId="0" fontId="2" fillId="0" borderId="0" xfId="2" applyFont="1" applyAlignment="1" applyProtection="1">
      <alignment horizontal="left" vertical="center"/>
      <protection locked="0"/>
    </xf>
    <xf numFmtId="49" fontId="2" fillId="0" borderId="3" xfId="2" applyNumberFormat="1" applyFont="1" applyBorder="1" applyAlignment="1" applyProtection="1">
      <alignment horizontal="left" vertical="center" indent="1"/>
      <protection locked="0"/>
    </xf>
    <xf numFmtId="0" fontId="2" fillId="0" borderId="0" xfId="2" applyFont="1" applyAlignment="1" applyProtection="1">
      <alignment horizontal="left" vertical="center" indent="1"/>
      <protection locked="0"/>
    </xf>
    <xf numFmtId="49" fontId="3" fillId="0" borderId="0" xfId="2" applyNumberFormat="1" applyFont="1" applyAlignment="1" applyProtection="1">
      <alignment horizontal="right" vertical="center"/>
      <protection locked="0"/>
    </xf>
    <xf numFmtId="49" fontId="2" fillId="0" borderId="0" xfId="2" quotePrefix="1" applyNumberFormat="1" applyFont="1" applyAlignment="1" applyProtection="1">
      <alignment horizontal="right" vertical="center"/>
      <protection locked="0"/>
    </xf>
    <xf numFmtId="0" fontId="2" fillId="0" borderId="0" xfId="2" applyFont="1" applyAlignment="1" applyProtection="1">
      <alignment horizontal="left" vertical="center" indent="2"/>
      <protection locked="0"/>
    </xf>
    <xf numFmtId="3" fontId="2" fillId="0" borderId="3" xfId="2" applyNumberFormat="1" applyFont="1" applyBorder="1" applyAlignment="1" applyProtection="1">
      <alignment horizontal="right" vertical="center"/>
      <protection locked="0"/>
    </xf>
    <xf numFmtId="49" fontId="3" fillId="0" borderId="3" xfId="2" applyNumberFormat="1" applyFont="1" applyBorder="1" applyAlignment="1" applyProtection="1">
      <alignment horizontal="right" vertical="center"/>
      <protection locked="0"/>
    </xf>
    <xf numFmtId="49" fontId="3" fillId="0" borderId="3" xfId="2" applyNumberFormat="1" applyFont="1" applyBorder="1" applyAlignment="1" applyProtection="1">
      <alignment horizontal="left" vertical="center"/>
      <protection locked="0"/>
    </xf>
    <xf numFmtId="3" fontId="4" fillId="0" borderId="3" xfId="2" applyNumberFormat="1" applyFont="1" applyBorder="1" applyAlignment="1">
      <alignment horizontal="right" vertical="center"/>
    </xf>
    <xf numFmtId="3" fontId="2" fillId="0" borderId="3" xfId="2" quotePrefix="1" applyNumberFormat="1" applyFont="1" applyBorder="1" applyAlignment="1" applyProtection="1">
      <alignment horizontal="right" vertical="center"/>
      <protection locked="0"/>
    </xf>
    <xf numFmtId="49" fontId="3" fillId="0" borderId="3" xfId="2" applyNumberFormat="1" applyFont="1" applyBorder="1" applyAlignment="1">
      <alignment horizontal="left" vertical="center"/>
    </xf>
    <xf numFmtId="49" fontId="5" fillId="0" borderId="0" xfId="2" applyNumberFormat="1" applyFont="1" applyAlignment="1">
      <alignment horizontal="left" vertical="center"/>
    </xf>
    <xf numFmtId="0" fontId="2" fillId="0" borderId="3" xfId="0" applyFont="1" applyBorder="1" applyProtection="1">
      <protection locked="0"/>
    </xf>
    <xf numFmtId="49" fontId="2" fillId="0" borderId="3" xfId="0" quotePrefix="1" applyNumberFormat="1" applyFont="1" applyBorder="1" applyAlignment="1" applyProtection="1">
      <alignment horizontal="right" vertical="center"/>
      <protection locked="0"/>
    </xf>
    <xf numFmtId="3" fontId="2" fillId="0" borderId="0" xfId="0" applyNumberFormat="1" applyFont="1" applyAlignment="1">
      <alignment horizontal="right" vertical="center"/>
    </xf>
    <xf numFmtId="49" fontId="2" fillId="0" borderId="0" xfId="0" applyNumberFormat="1" applyFont="1" applyAlignment="1">
      <alignment horizontal="right" vertical="center"/>
    </xf>
    <xf numFmtId="3" fontId="2" fillId="0" borderId="1" xfId="0" applyNumberFormat="1" applyFont="1" applyBorder="1" applyAlignment="1">
      <alignment horizontal="right" vertical="center"/>
    </xf>
    <xf numFmtId="3" fontId="2" fillId="0" borderId="5" xfId="0" applyNumberFormat="1" applyFont="1" applyBorder="1" applyAlignment="1">
      <alignment horizontal="right" vertical="center"/>
    </xf>
    <xf numFmtId="49" fontId="3" fillId="0" borderId="8" xfId="0" applyNumberFormat="1" applyFont="1" applyBorder="1" applyAlignment="1">
      <alignment horizontal="left" vertical="center"/>
    </xf>
    <xf numFmtId="0" fontId="0" fillId="0" borderId="0" xfId="0" applyAlignment="1">
      <alignment horizontal="left" wrapText="1"/>
    </xf>
    <xf numFmtId="49" fontId="4" fillId="0" borderId="2" xfId="0" applyNumberFormat="1" applyFont="1" applyBorder="1" applyAlignment="1">
      <alignment horizontal="right" vertical="center"/>
    </xf>
    <xf numFmtId="49" fontId="4" fillId="0" borderId="3" xfId="0" applyNumberFormat="1" applyFont="1" applyBorder="1" applyAlignment="1">
      <alignment horizontal="right" vertical="center"/>
    </xf>
    <xf numFmtId="1" fontId="4" fillId="0" borderId="3" xfId="0" applyNumberFormat="1" applyFont="1" applyBorder="1"/>
    <xf numFmtId="0" fontId="2" fillId="0" borderId="3" xfId="0" applyFont="1" applyBorder="1" applyAlignment="1" applyProtection="1">
      <alignment horizontal="left"/>
      <protection locked="0"/>
    </xf>
    <xf numFmtId="0" fontId="2" fillId="0" borderId="0" xfId="0" applyFont="1" applyAlignment="1" applyProtection="1">
      <alignment horizontal="left"/>
      <protection locked="0"/>
    </xf>
    <xf numFmtId="0" fontId="0" fillId="0" borderId="2" xfId="0" applyBorder="1" applyAlignment="1">
      <alignment horizontal="right" vertical="center"/>
    </xf>
    <xf numFmtId="1" fontId="4" fillId="0" borderId="0" xfId="0" applyNumberFormat="1" applyFont="1"/>
    <xf numFmtId="3" fontId="4" fillId="0" borderId="0" xfId="0" applyNumberFormat="1" applyFont="1"/>
    <xf numFmtId="0" fontId="9" fillId="0" borderId="0" xfId="0" applyFont="1"/>
    <xf numFmtId="0" fontId="2" fillId="0" borderId="3" xfId="0" applyFont="1" applyBorder="1" applyAlignment="1" applyProtection="1">
      <alignment horizontal="left" vertical="center"/>
      <protection locked="0"/>
    </xf>
    <xf numFmtId="0" fontId="0" fillId="0" borderId="0" xfId="0" applyAlignment="1">
      <alignment horizontal="right" vertical="center"/>
    </xf>
    <xf numFmtId="0" fontId="2" fillId="0" borderId="3" xfId="0" applyFont="1" applyBorder="1" applyAlignment="1">
      <alignment vertical="center"/>
    </xf>
    <xf numFmtId="49" fontId="2" fillId="0" borderId="3" xfId="0" applyNumberFormat="1" applyFont="1" applyBorder="1" applyAlignment="1" applyProtection="1">
      <alignment horizontal="left" vertical="center" indent="3"/>
      <protection locked="0"/>
    </xf>
    <xf numFmtId="49" fontId="2" fillId="0" borderId="3" xfId="0" applyNumberFormat="1" applyFont="1" applyBorder="1" applyAlignment="1" applyProtection="1">
      <alignment horizontal="left" vertical="center" indent="4"/>
      <protection locked="0"/>
    </xf>
    <xf numFmtId="49" fontId="2" fillId="0" borderId="1" xfId="0" applyNumberFormat="1" applyFont="1" applyBorder="1" applyAlignment="1" applyProtection="1">
      <alignment horizontal="left" vertical="center" indent="2"/>
      <protection locked="0"/>
    </xf>
    <xf numFmtId="0" fontId="4" fillId="0" borderId="0" xfId="0" applyFont="1" applyAlignment="1">
      <alignment horizontal="right" vertical="center"/>
    </xf>
    <xf numFmtId="49" fontId="2" fillId="0" borderId="3" xfId="0" applyNumberFormat="1"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2" xfId="0" applyFont="1" applyBorder="1" applyAlignment="1" applyProtection="1">
      <alignment horizontal="left" vertical="center"/>
      <protection locked="0"/>
    </xf>
    <xf numFmtId="49" fontId="5" fillId="0" borderId="0" xfId="0" applyNumberFormat="1" applyFont="1"/>
    <xf numFmtId="3" fontId="0" fillId="0" borderId="0" xfId="0" applyNumberFormat="1"/>
    <xf numFmtId="49" fontId="4" fillId="0" borderId="0" xfId="0" applyNumberFormat="1" applyFont="1" applyAlignment="1">
      <alignment horizontal="left" vertical="center"/>
    </xf>
    <xf numFmtId="0" fontId="2" fillId="0" borderId="3" xfId="0" applyFont="1" applyBorder="1" applyAlignment="1" applyProtection="1">
      <alignment vertical="center"/>
      <protection locked="0"/>
    </xf>
    <xf numFmtId="49" fontId="3" fillId="0" borderId="5"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3" fontId="4" fillId="0" borderId="8" xfId="0" applyNumberFormat="1" applyFont="1" applyBorder="1" applyAlignment="1">
      <alignment horizontal="right" vertical="center"/>
    </xf>
    <xf numFmtId="49" fontId="3" fillId="0" borderId="0" xfId="0" applyNumberFormat="1" applyFont="1" applyAlignment="1" applyProtection="1">
      <alignment vertical="center"/>
      <protection locked="0"/>
    </xf>
    <xf numFmtId="0" fontId="4" fillId="0" borderId="0" xfId="0" applyFont="1" applyAlignment="1">
      <alignment vertical="center"/>
    </xf>
    <xf numFmtId="49" fontId="4" fillId="0" borderId="3"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3" xfId="0" applyNumberFormat="1" applyFont="1" applyBorder="1" applyAlignment="1">
      <alignment vertical="center"/>
    </xf>
    <xf numFmtId="49" fontId="4" fillId="0" borderId="0" xfId="0" applyNumberFormat="1" applyFont="1" applyAlignment="1">
      <alignment vertical="center"/>
    </xf>
    <xf numFmtId="49" fontId="4" fillId="0" borderId="3" xfId="0" applyNumberFormat="1" applyFont="1" applyBorder="1" applyAlignment="1">
      <alignment horizontal="left" vertical="center" indent="1"/>
    </xf>
    <xf numFmtId="0" fontId="4" fillId="0" borderId="1" xfId="0" applyFont="1" applyBorder="1" applyAlignment="1">
      <alignment vertical="center"/>
    </xf>
    <xf numFmtId="49" fontId="4" fillId="0" borderId="3" xfId="4" applyNumberFormat="1" applyFont="1" applyBorder="1" applyAlignment="1">
      <alignment horizontal="center" vertical="center"/>
    </xf>
    <xf numFmtId="49" fontId="4" fillId="0" borderId="3" xfId="4" applyNumberFormat="1" applyFont="1" applyBorder="1" applyAlignment="1">
      <alignment horizontal="right" vertical="center"/>
    </xf>
    <xf numFmtId="3" fontId="4" fillId="0" borderId="0" xfId="4" applyNumberFormat="1" applyFont="1" applyAlignment="1">
      <alignment horizontal="right" vertical="center"/>
    </xf>
    <xf numFmtId="49" fontId="4" fillId="0" borderId="3" xfId="4" applyNumberFormat="1" applyFont="1" applyBorder="1" applyAlignment="1">
      <alignment horizontal="left" vertical="center"/>
    </xf>
    <xf numFmtId="49" fontId="4" fillId="0" borderId="3" xfId="4" applyNumberFormat="1" applyFont="1" applyBorder="1" applyAlignment="1">
      <alignment horizontal="left" vertical="center" indent="1"/>
    </xf>
    <xf numFmtId="49" fontId="4" fillId="0" borderId="3" xfId="4" applyNumberFormat="1" applyFont="1" applyBorder="1" applyAlignment="1">
      <alignment horizontal="left" vertical="center" indent="2"/>
    </xf>
    <xf numFmtId="3" fontId="4" fillId="0" borderId="1" xfId="4" applyNumberFormat="1" applyFont="1" applyBorder="1" applyAlignment="1">
      <alignment horizontal="right" vertical="center"/>
    </xf>
    <xf numFmtId="3" fontId="4" fillId="0" borderId="4" xfId="4" applyNumberFormat="1" applyFont="1" applyBorder="1" applyAlignment="1">
      <alignment horizontal="right" vertical="center"/>
    </xf>
    <xf numFmtId="49" fontId="5" fillId="0" borderId="4" xfId="4" applyNumberFormat="1" applyFont="1" applyBorder="1" applyAlignment="1">
      <alignment horizontal="left" vertical="center"/>
    </xf>
    <xf numFmtId="49" fontId="5" fillId="0" borderId="8" xfId="4" applyNumberFormat="1" applyFont="1" applyBorder="1" applyAlignment="1">
      <alignment horizontal="left" vertical="center"/>
    </xf>
    <xf numFmtId="49" fontId="4" fillId="0" borderId="3" xfId="4" applyNumberFormat="1" applyFont="1" applyBorder="1" applyAlignment="1">
      <alignment vertical="center"/>
    </xf>
    <xf numFmtId="49" fontId="4" fillId="0" borderId="4" xfId="4" applyNumberFormat="1" applyFont="1" applyBorder="1" applyAlignment="1">
      <alignment vertical="center"/>
    </xf>
    <xf numFmtId="49" fontId="5" fillId="0" borderId="5" xfId="4" applyNumberFormat="1" applyFont="1" applyBorder="1" applyAlignment="1">
      <alignment horizontal="left" vertical="center"/>
    </xf>
    <xf numFmtId="49" fontId="5" fillId="0" borderId="1" xfId="4" applyNumberFormat="1" applyFont="1" applyBorder="1" applyAlignment="1">
      <alignment horizontal="left" vertical="center"/>
    </xf>
    <xf numFmtId="49" fontId="4" fillId="0" borderId="0" xfId="4" quotePrefix="1" applyNumberFormat="1" applyFont="1" applyAlignment="1">
      <alignment horizontal="right" vertical="center"/>
    </xf>
    <xf numFmtId="49" fontId="4" fillId="0" borderId="4" xfId="4" applyNumberFormat="1" applyFont="1" applyBorder="1" applyAlignment="1">
      <alignment horizontal="left" vertical="center"/>
    </xf>
    <xf numFmtId="49" fontId="4" fillId="0" borderId="8" xfId="4" applyNumberFormat="1" applyFont="1" applyBorder="1" applyAlignment="1">
      <alignment horizontal="left" vertical="center"/>
    </xf>
    <xf numFmtId="0" fontId="4" fillId="0" borderId="3" xfId="0" applyFont="1" applyBorder="1" applyAlignment="1">
      <alignment vertical="center"/>
    </xf>
    <xf numFmtId="49" fontId="4" fillId="0" borderId="1"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 xfId="0" applyNumberFormat="1" applyFont="1" applyBorder="1" applyAlignment="1">
      <alignment horizontal="left" vertical="center" indent="2"/>
    </xf>
    <xf numFmtId="3" fontId="4" fillId="0" borderId="0" xfId="3" applyNumberFormat="1" applyFont="1" applyAlignment="1">
      <alignment horizontal="right" vertical="center"/>
    </xf>
    <xf numFmtId="49" fontId="4" fillId="0" borderId="0" xfId="3" applyNumberFormat="1" applyFont="1" applyBorder="1" applyAlignment="1">
      <alignment horizontal="right" vertical="center"/>
    </xf>
    <xf numFmtId="3" fontId="4" fillId="0" borderId="4" xfId="3" applyNumberFormat="1" applyFont="1" applyBorder="1" applyAlignment="1">
      <alignment horizontal="right" vertical="center"/>
    </xf>
    <xf numFmtId="49" fontId="4" fillId="0" borderId="4" xfId="0" applyNumberFormat="1" applyFont="1" applyBorder="1" applyAlignment="1">
      <alignment horizontal="left" vertical="center"/>
    </xf>
    <xf numFmtId="49" fontId="4" fillId="0" borderId="5" xfId="3" applyNumberFormat="1" applyFont="1" applyBorder="1" applyAlignment="1">
      <alignment horizontal="right" vertical="center"/>
    </xf>
    <xf numFmtId="3" fontId="4" fillId="0" borderId="5" xfId="3" applyNumberFormat="1" applyFont="1" applyBorder="1" applyAlignment="1">
      <alignment horizontal="right" vertical="center"/>
    </xf>
    <xf numFmtId="49" fontId="12" fillId="0" borderId="1" xfId="0" applyNumberFormat="1" applyFont="1" applyBorder="1" applyAlignment="1">
      <alignment horizontal="left" vertical="center"/>
    </xf>
    <xf numFmtId="49" fontId="4" fillId="0" borderId="1" xfId="3" applyNumberFormat="1" applyFont="1" applyBorder="1" applyAlignment="1">
      <alignment horizontal="right" vertical="center"/>
    </xf>
    <xf numFmtId="49" fontId="4" fillId="0" borderId="3" xfId="0" applyNumberFormat="1" applyFont="1" applyBorder="1" applyAlignment="1">
      <alignment horizontal="left" indent="3"/>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49" fontId="5" fillId="0" borderId="2" xfId="0" applyNumberFormat="1" applyFont="1" applyBorder="1" applyAlignment="1">
      <alignment horizontal="left" vertical="center"/>
    </xf>
    <xf numFmtId="0" fontId="0" fillId="0" borderId="0" xfId="0" applyAlignment="1">
      <alignment wrapText="1"/>
    </xf>
    <xf numFmtId="0" fontId="0" fillId="0" borderId="0" xfId="0" applyFont="1"/>
    <xf numFmtId="49" fontId="3"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3" fillId="0" borderId="2"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2" fillId="0" borderId="1" xfId="0" applyNumberFormat="1" applyFont="1" applyBorder="1" applyAlignment="1" applyProtection="1">
      <alignment horizontal="center" vertical="center"/>
      <protection locked="0"/>
    </xf>
    <xf numFmtId="49" fontId="2" fillId="0" borderId="0" xfId="2" applyNumberFormat="1"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49" fontId="4" fillId="0" borderId="0" xfId="0" applyNumberFormat="1" applyFont="1" applyAlignment="1">
      <alignment horizontal="right" vertical="center"/>
    </xf>
    <xf numFmtId="49" fontId="4" fillId="0" borderId="0" xfId="2" applyNumberFormat="1" applyFont="1" applyAlignment="1">
      <alignment horizontal="left"/>
    </xf>
    <xf numFmtId="1" fontId="4" fillId="0" borderId="0" xfId="0" applyNumberFormat="1" applyFont="1" applyAlignment="1">
      <alignment horizontal="right" vertical="center"/>
    </xf>
    <xf numFmtId="49" fontId="3" fillId="0" borderId="0" xfId="0" applyNumberFormat="1" applyFont="1" applyAlignment="1">
      <alignment horizontal="left" vertical="center"/>
    </xf>
    <xf numFmtId="49" fontId="5"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3" fontId="2" fillId="0" borderId="7" xfId="0" applyNumberFormat="1" applyFont="1" applyBorder="1" applyAlignment="1">
      <alignment horizontal="right" vertical="center"/>
    </xf>
    <xf numFmtId="49" fontId="3" fillId="0" borderId="5" xfId="0" applyNumberFormat="1" applyFont="1" applyBorder="1" applyAlignment="1">
      <alignment horizontal="left" vertical="center"/>
    </xf>
    <xf numFmtId="3" fontId="2" fillId="0" borderId="0" xfId="0" applyNumberFormat="1" applyFont="1"/>
    <xf numFmtId="3" fontId="2" fillId="0" borderId="4" xfId="0" applyNumberFormat="1" applyFont="1" applyBorder="1" applyAlignment="1">
      <alignment horizontal="right" vertical="center"/>
    </xf>
    <xf numFmtId="3" fontId="2" fillId="0" borderId="5" xfId="0" applyNumberFormat="1" applyFont="1" applyBorder="1"/>
    <xf numFmtId="49" fontId="14" fillId="0" borderId="0" xfId="0" applyNumberFormat="1" applyFont="1" applyAlignment="1">
      <alignment horizontal="left" vertical="center"/>
    </xf>
    <xf numFmtId="165" fontId="2" fillId="0" borderId="0" xfId="0" applyNumberFormat="1" applyFont="1" applyAlignment="1">
      <alignment horizontal="right" vertical="center"/>
    </xf>
    <xf numFmtId="165" fontId="3" fillId="0" borderId="0" xfId="0" applyNumberFormat="1" applyFont="1" applyAlignment="1">
      <alignment horizontal="left" vertical="center"/>
    </xf>
    <xf numFmtId="0" fontId="13" fillId="0" borderId="0" xfId="0" applyFont="1"/>
    <xf numFmtId="1" fontId="2" fillId="0" borderId="0" xfId="0" applyNumberFormat="1" applyFont="1"/>
    <xf numFmtId="49" fontId="2" fillId="0" borderId="3" xfId="2" applyNumberFormat="1" applyFont="1" applyFill="1" applyBorder="1" applyAlignment="1" applyProtection="1">
      <alignment horizontal="left" vertical="center"/>
      <protection locked="0"/>
    </xf>
    <xf numFmtId="49" fontId="15" fillId="0" borderId="0" xfId="2" quotePrefix="1" applyNumberFormat="1" applyFont="1" applyFill="1" applyAlignment="1" applyProtection="1">
      <alignment horizontal="right" vertical="center"/>
      <protection locked="0"/>
    </xf>
    <xf numFmtId="49" fontId="2" fillId="0" borderId="0" xfId="2" applyNumberFormat="1" applyFont="1" applyFill="1" applyAlignment="1" applyProtection="1">
      <alignment horizontal="right" vertical="center"/>
      <protection locked="0"/>
    </xf>
    <xf numFmtId="49" fontId="2" fillId="0" borderId="0" xfId="2" quotePrefix="1" applyNumberFormat="1" applyFont="1" applyFill="1" applyAlignment="1" applyProtection="1">
      <alignment horizontal="right" vertical="center"/>
      <protection locked="0"/>
    </xf>
    <xf numFmtId="49" fontId="14"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4" fillId="0" borderId="0" xfId="0" applyNumberFormat="1" applyFont="1" applyAlignment="1">
      <alignment horizontal="left" vertical="center"/>
    </xf>
    <xf numFmtId="49" fontId="5" fillId="0" borderId="2" xfId="0" applyNumberFormat="1" applyFont="1" applyBorder="1" applyAlignment="1">
      <alignment horizontal="left" vertical="center"/>
    </xf>
    <xf numFmtId="49" fontId="4" fillId="0" borderId="0" xfId="4" applyNumberFormat="1" applyFont="1" applyAlignment="1">
      <alignment horizontal="left" vertical="center"/>
    </xf>
    <xf numFmtId="49" fontId="5" fillId="0" borderId="0" xfId="4" applyNumberFormat="1" applyFont="1" applyAlignment="1">
      <alignment horizontal="left" vertical="center"/>
    </xf>
    <xf numFmtId="49" fontId="4" fillId="0" borderId="0" xfId="4" applyNumberFormat="1" applyFont="1" applyAlignment="1">
      <alignment horizontal="right" vertical="center"/>
    </xf>
    <xf numFmtId="0" fontId="4" fillId="0" borderId="0" xfId="4" applyFont="1" applyAlignment="1">
      <alignment vertical="center"/>
    </xf>
    <xf numFmtId="0" fontId="4" fillId="0" borderId="0" xfId="4" applyFont="1" applyAlignment="1">
      <alignment horizontal="left" vertical="center"/>
    </xf>
    <xf numFmtId="49" fontId="4" fillId="0" borderId="0" xfId="4" applyNumberFormat="1" applyFont="1" applyAlignment="1">
      <alignment vertical="center"/>
    </xf>
    <xf numFmtId="49" fontId="4" fillId="0" borderId="1" xfId="4" applyNumberFormat="1" applyFont="1" applyBorder="1" applyAlignment="1">
      <alignment vertical="center"/>
    </xf>
    <xf numFmtId="49" fontId="4" fillId="0" borderId="3" xfId="4" applyNumberFormat="1" applyFont="1" applyBorder="1" applyAlignment="1">
      <alignment horizontal="left" vertical="center" indent="3"/>
    </xf>
    <xf numFmtId="3" fontId="4" fillId="0" borderId="0" xfId="6" applyNumberFormat="1" applyFont="1" applyBorder="1" applyAlignment="1">
      <alignment horizontal="right" vertical="center"/>
    </xf>
    <xf numFmtId="0" fontId="4" fillId="0" borderId="1" xfId="4" applyFont="1" applyBorder="1" applyAlignment="1">
      <alignment vertical="center"/>
    </xf>
    <xf numFmtId="0" fontId="4" fillId="0" borderId="3" xfId="4" applyFont="1" applyBorder="1" applyAlignment="1">
      <alignment vertical="center"/>
    </xf>
    <xf numFmtId="49" fontId="5" fillId="0" borderId="0" xfId="0" applyNumberFormat="1" applyFont="1" applyFill="1" applyAlignment="1">
      <alignment horizontal="left" vertical="center"/>
    </xf>
    <xf numFmtId="49" fontId="3"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3" fillId="0" borderId="2"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wrapText="1"/>
      <protection locked="0"/>
    </xf>
    <xf numFmtId="49" fontId="2" fillId="0" borderId="0" xfId="0" applyNumberFormat="1" applyFont="1" applyAlignment="1">
      <alignment horizontal="left" vertical="center"/>
    </xf>
    <xf numFmtId="49" fontId="3" fillId="0" borderId="0" xfId="0" applyNumberFormat="1" applyFont="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lignment horizontal="center" vertical="center"/>
    </xf>
    <xf numFmtId="49" fontId="2" fillId="0" borderId="2" xfId="0" applyNumberFormat="1" applyFont="1" applyBorder="1" applyAlignment="1" applyProtection="1">
      <alignment horizontal="left" vertical="center" wrapText="1"/>
      <protection locked="0"/>
    </xf>
    <xf numFmtId="49" fontId="2" fillId="0" borderId="0" xfId="0" applyNumberFormat="1" applyFont="1" applyAlignment="1">
      <alignment horizontal="left" vertical="center" wrapText="1"/>
    </xf>
    <xf numFmtId="49" fontId="0" fillId="0" borderId="0" xfId="0" applyNumberFormat="1" applyAlignment="1">
      <alignment horizontal="left" vertical="center" wrapText="1"/>
    </xf>
    <xf numFmtId="49" fontId="2" fillId="0" borderId="2" xfId="0" applyNumberFormat="1" applyFont="1" applyBorder="1" applyAlignment="1">
      <alignment horizontal="left" vertical="center" wrapText="1"/>
    </xf>
    <xf numFmtId="49" fontId="2" fillId="0" borderId="0" xfId="0" applyNumberFormat="1" applyFont="1" applyAlignment="1">
      <alignment horizontal="center" vertical="center"/>
    </xf>
    <xf numFmtId="49" fontId="2" fillId="0" borderId="1" xfId="0" applyNumberFormat="1" applyFont="1" applyBorder="1" applyAlignment="1" applyProtection="1">
      <alignment horizontal="center" vertical="center"/>
      <protection locked="0"/>
    </xf>
    <xf numFmtId="49" fontId="2" fillId="0" borderId="3" xfId="2" applyNumberFormat="1" applyFont="1" applyFill="1" applyBorder="1" applyAlignment="1" applyProtection="1">
      <alignment horizontal="center" vertical="center"/>
      <protection locked="0"/>
    </xf>
    <xf numFmtId="49" fontId="2" fillId="0" borderId="0" xfId="2" applyNumberFormat="1" applyFont="1" applyAlignment="1" applyProtection="1">
      <alignment horizontal="center" vertical="center"/>
      <protection locked="0"/>
    </xf>
    <xf numFmtId="49" fontId="8" fillId="0" borderId="0" xfId="2" applyNumberFormat="1" applyAlignment="1">
      <alignment horizontal="center" vertical="center"/>
    </xf>
    <xf numFmtId="49" fontId="2" fillId="0" borderId="2" xfId="2" applyNumberFormat="1" applyFont="1" applyBorder="1" applyAlignment="1">
      <alignment horizontal="left" vertical="center"/>
    </xf>
    <xf numFmtId="49" fontId="13" fillId="0" borderId="2" xfId="2" applyNumberFormat="1" applyFont="1" applyBorder="1" applyAlignment="1">
      <alignment horizontal="left" vertical="center"/>
    </xf>
    <xf numFmtId="49" fontId="3" fillId="0" borderId="0" xfId="2" applyNumberFormat="1" applyFont="1" applyAlignment="1" applyProtection="1">
      <alignment horizontal="left" vertical="center" wrapText="1"/>
      <protection locked="0"/>
    </xf>
    <xf numFmtId="49" fontId="8" fillId="0" borderId="0" xfId="2" applyNumberFormat="1" applyAlignment="1">
      <alignment horizontal="left" vertical="center" wrapText="1"/>
    </xf>
    <xf numFmtId="49" fontId="2" fillId="0" borderId="0" xfId="2" applyNumberFormat="1" applyFont="1" applyAlignment="1" applyProtection="1">
      <alignment horizontal="left" vertical="center"/>
      <protection locked="0"/>
    </xf>
    <xf numFmtId="49" fontId="3" fillId="0" borderId="0" xfId="2" applyNumberFormat="1" applyFont="1" applyAlignment="1" applyProtection="1">
      <alignment horizontal="left" vertical="center"/>
      <protection locked="0"/>
    </xf>
    <xf numFmtId="49" fontId="2" fillId="0" borderId="0" xfId="2" applyNumberFormat="1" applyFont="1" applyAlignment="1" applyProtection="1">
      <alignment horizontal="left" vertical="center" wrapText="1"/>
      <protection locked="0"/>
    </xf>
    <xf numFmtId="49" fontId="2" fillId="0" borderId="2" xfId="0" quotePrefix="1" applyNumberFormat="1" applyFont="1" applyBorder="1" applyAlignment="1" applyProtection="1">
      <alignment horizontal="left" vertical="center" wrapText="1"/>
      <protection locked="0"/>
    </xf>
    <xf numFmtId="49" fontId="4" fillId="0" borderId="0" xfId="0" applyNumberFormat="1" applyFont="1" applyAlignment="1">
      <alignment horizontal="left" wrapText="1"/>
    </xf>
    <xf numFmtId="49" fontId="2" fillId="0" borderId="3" xfId="0" quotePrefix="1"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left" vertical="center"/>
      <protection locked="0"/>
    </xf>
    <xf numFmtId="49" fontId="2" fillId="0" borderId="2" xfId="0" applyNumberFormat="1" applyFont="1" applyBorder="1" applyAlignment="1">
      <alignment horizontal="left" vertical="center"/>
    </xf>
    <xf numFmtId="49" fontId="2" fillId="0" borderId="0" xfId="0" applyNumberFormat="1" applyFont="1" applyAlignment="1" applyProtection="1">
      <alignment horizontal="left" vertical="center"/>
      <protection locked="0"/>
    </xf>
    <xf numFmtId="49"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49" fontId="0" fillId="0" borderId="0" xfId="0" applyNumberFormat="1" applyAlignment="1">
      <alignment horizontal="left" vertical="center"/>
    </xf>
    <xf numFmtId="0" fontId="2" fillId="0" borderId="1" xfId="0" applyFont="1" applyBorder="1" applyAlignment="1" applyProtection="1">
      <alignment horizontal="center" vertical="center"/>
      <protection locked="0"/>
    </xf>
    <xf numFmtId="0" fontId="0" fillId="0" borderId="0" xfId="0" applyAlignment="1">
      <alignment horizontal="left" vertical="center"/>
    </xf>
    <xf numFmtId="49" fontId="4" fillId="0" borderId="0" xfId="4" applyNumberFormat="1" applyFont="1" applyAlignment="1">
      <alignment horizontal="left" vertical="center"/>
    </xf>
    <xf numFmtId="49" fontId="10" fillId="0" borderId="0" xfId="4" applyNumberFormat="1" applyAlignment="1">
      <alignment horizontal="left" vertical="center"/>
    </xf>
    <xf numFmtId="49" fontId="4" fillId="0" borderId="0" xfId="4" applyNumberFormat="1" applyFont="1" applyAlignment="1">
      <alignment horizontal="center" vertical="center"/>
    </xf>
    <xf numFmtId="49" fontId="4" fillId="0" borderId="0" xfId="4" applyNumberFormat="1" applyFont="1" applyAlignment="1">
      <alignment horizontal="right" vertical="center"/>
    </xf>
    <xf numFmtId="49" fontId="4" fillId="0" borderId="1" xfId="4" applyNumberFormat="1" applyFont="1" applyBorder="1" applyAlignment="1">
      <alignment horizontal="center" vertical="center"/>
    </xf>
    <xf numFmtId="49" fontId="10" fillId="0" borderId="1" xfId="4" applyNumberFormat="1" applyBorder="1" applyAlignment="1">
      <alignment horizontal="center" vertical="center"/>
    </xf>
    <xf numFmtId="49" fontId="5" fillId="0" borderId="2" xfId="4" applyNumberFormat="1" applyFont="1" applyBorder="1" applyAlignment="1">
      <alignment horizontal="left" vertical="center"/>
    </xf>
    <xf numFmtId="49" fontId="10" fillId="0" borderId="2" xfId="4" applyNumberFormat="1" applyBorder="1" applyAlignment="1">
      <alignment horizontal="left" vertical="center"/>
    </xf>
    <xf numFmtId="49" fontId="5" fillId="0" borderId="0" xfId="4" applyNumberFormat="1" applyFont="1" applyAlignment="1">
      <alignment horizontal="left" vertical="center" wrapText="1"/>
    </xf>
    <xf numFmtId="49" fontId="10" fillId="0" borderId="0" xfId="4" applyNumberFormat="1" applyAlignment="1">
      <alignment vertical="center" wrapText="1"/>
    </xf>
    <xf numFmtId="49" fontId="2" fillId="3" borderId="0" xfId="4" applyNumberFormat="1" applyFont="1" applyFill="1" applyAlignment="1">
      <alignment horizontal="left" vertical="center" wrapText="1"/>
    </xf>
    <xf numFmtId="49" fontId="11" fillId="3" borderId="0" xfId="4" applyNumberFormat="1" applyFont="1" applyFill="1" applyAlignment="1">
      <alignment horizontal="left" vertical="center" wrapText="1"/>
    </xf>
    <xf numFmtId="49" fontId="4" fillId="0" borderId="0" xfId="4" applyNumberFormat="1" applyFont="1" applyAlignment="1">
      <alignment horizontal="left" vertical="center" wrapText="1"/>
    </xf>
    <xf numFmtId="49" fontId="10" fillId="0" borderId="0" xfId="4" applyNumberFormat="1" applyAlignment="1">
      <alignment horizontal="left" vertical="center" wrapText="1"/>
    </xf>
    <xf numFmtId="49" fontId="2" fillId="3" borderId="0" xfId="4" applyNumberFormat="1" applyFont="1" applyFill="1" applyAlignment="1">
      <alignment horizontal="left" vertical="center"/>
    </xf>
    <xf numFmtId="49" fontId="11" fillId="3" borderId="0" xfId="4" applyNumberFormat="1" applyFont="1" applyFill="1" applyAlignment="1">
      <alignment vertical="center"/>
    </xf>
    <xf numFmtId="49" fontId="5" fillId="0" borderId="0" xfId="4" applyNumberFormat="1" applyFont="1" applyAlignment="1">
      <alignment horizontal="left" vertical="center"/>
    </xf>
    <xf numFmtId="0" fontId="10" fillId="0" borderId="0" xfId="4" applyAlignment="1">
      <alignment vertical="center"/>
    </xf>
    <xf numFmtId="0" fontId="10" fillId="0" borderId="1" xfId="4" applyBorder="1" applyAlignment="1">
      <alignment vertical="center"/>
    </xf>
    <xf numFmtId="49"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left" vertical="center" wrapText="1"/>
      <protection locked="0"/>
    </xf>
    <xf numFmtId="49" fontId="5" fillId="3" borderId="0" xfId="5" applyNumberFormat="1" applyFont="1" applyFill="1" applyAlignment="1" applyProtection="1">
      <alignment horizontal="left" vertical="center" wrapText="1"/>
      <protection locked="0"/>
    </xf>
    <xf numFmtId="49" fontId="5" fillId="0" borderId="2" xfId="0" applyNumberFormat="1" applyFont="1" applyBorder="1" applyAlignment="1" applyProtection="1">
      <alignment horizontal="left" vertical="center"/>
      <protection locked="0"/>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1" xfId="0" applyNumberFormat="1" applyFont="1" applyBorder="1" applyAlignment="1">
      <alignment horizontal="center" vertical="center"/>
    </xf>
    <xf numFmtId="0" fontId="0" fillId="0" borderId="1" xfId="0" applyBorder="1" applyAlignment="1">
      <alignment horizontal="center" vertical="center"/>
    </xf>
    <xf numFmtId="0" fontId="8" fillId="0" borderId="0" xfId="7"/>
    <xf numFmtId="0" fontId="16" fillId="4" borderId="9" xfId="8" applyFont="1" applyFill="1" applyBorder="1" applyAlignment="1">
      <alignment horizontal="center"/>
    </xf>
    <xf numFmtId="0" fontId="16" fillId="4" borderId="10" xfId="8" applyFont="1" applyFill="1" applyBorder="1" applyAlignment="1">
      <alignment horizontal="center"/>
    </xf>
    <xf numFmtId="0" fontId="16" fillId="4" borderId="11" xfId="8" applyFont="1" applyFill="1" applyBorder="1" applyAlignment="1">
      <alignment horizontal="center"/>
    </xf>
    <xf numFmtId="0" fontId="17" fillId="4" borderId="12" xfId="8" applyFont="1" applyFill="1" applyBorder="1" applyAlignment="1">
      <alignment horizontal="center"/>
    </xf>
    <xf numFmtId="0" fontId="17" fillId="4" borderId="0" xfId="8" applyFont="1" applyFill="1" applyAlignment="1">
      <alignment horizontal="center"/>
    </xf>
    <xf numFmtId="0" fontId="17" fillId="4" borderId="13" xfId="8" applyFont="1" applyFill="1" applyBorder="1" applyAlignment="1">
      <alignment horizontal="center"/>
    </xf>
    <xf numFmtId="0" fontId="18" fillId="4" borderId="12" xfId="7" applyFont="1" applyFill="1" applyBorder="1" applyAlignment="1">
      <alignment horizontal="center"/>
    </xf>
    <xf numFmtId="0" fontId="18" fillId="4" borderId="0" xfId="7" applyFont="1" applyFill="1" applyAlignment="1">
      <alignment horizontal="center"/>
    </xf>
    <xf numFmtId="0" fontId="18" fillId="4" borderId="13" xfId="7" applyFont="1" applyFill="1" applyBorder="1" applyAlignment="1">
      <alignment horizontal="center"/>
    </xf>
    <xf numFmtId="0" fontId="18" fillId="0" borderId="0" xfId="7" applyFont="1"/>
    <xf numFmtId="0" fontId="18" fillId="4" borderId="12" xfId="7" applyFont="1" applyFill="1" applyBorder="1" applyAlignment="1">
      <alignment horizontal="center"/>
    </xf>
    <xf numFmtId="0" fontId="18" fillId="4" borderId="0" xfId="7" applyFont="1" applyFill="1" applyAlignment="1">
      <alignment horizontal="center"/>
    </xf>
    <xf numFmtId="0" fontId="18" fillId="4" borderId="13" xfId="7" applyFont="1" applyFill="1" applyBorder="1" applyAlignment="1">
      <alignment horizontal="center"/>
    </xf>
    <xf numFmtId="0" fontId="19" fillId="4" borderId="12" xfId="7" applyFont="1" applyFill="1" applyBorder="1" applyAlignment="1">
      <alignment horizontal="center" vertical="center" readingOrder="1"/>
    </xf>
    <xf numFmtId="0" fontId="19" fillId="4" borderId="0" xfId="7" applyFont="1" applyFill="1" applyAlignment="1">
      <alignment horizontal="center" vertical="center" readingOrder="1"/>
    </xf>
    <xf numFmtId="0" fontId="19" fillId="4" borderId="13" xfId="7" applyFont="1" applyFill="1" applyBorder="1" applyAlignment="1">
      <alignment horizontal="center" vertical="center" readingOrder="1"/>
    </xf>
    <xf numFmtId="0" fontId="20" fillId="4" borderId="14" xfId="7" applyFont="1" applyFill="1" applyBorder="1" applyAlignment="1">
      <alignment horizontal="centerContinuous" vertical="center" readingOrder="1"/>
    </xf>
    <xf numFmtId="0" fontId="8" fillId="4" borderId="15" xfId="7" applyFill="1" applyBorder="1" applyAlignment="1">
      <alignment horizontal="centerContinuous"/>
    </xf>
    <xf numFmtId="0" fontId="8" fillId="4" borderId="16" xfId="7" applyFill="1" applyBorder="1" applyAlignment="1">
      <alignment horizontal="centerContinuous"/>
    </xf>
  </cellXfs>
  <cellStyles count="9">
    <cellStyle name="Comma" xfId="3" builtinId="3"/>
    <cellStyle name="Comma 2" xfId="6" xr:uid="{1DE2227B-6F8B-429A-8AF9-C58CF0D3A43F}"/>
    <cellStyle name="Good" xfId="1" builtinId="26"/>
    <cellStyle name="Normal" xfId="0" builtinId="0"/>
    <cellStyle name="Normal 2" xfId="4" xr:uid="{B59F39A5-5EA7-426B-828B-A6BD93D7F820}"/>
    <cellStyle name="Normal 2 2" xfId="2" xr:uid="{59BBA299-5ADE-40A6-B454-1931EC222715}"/>
    <cellStyle name="Normal 2 3" xfId="8" xr:uid="{EC90A0E8-475C-4D86-84CF-0022666B645E}"/>
    <cellStyle name="Normal 3" xfId="5" xr:uid="{DDD58487-6442-48FA-8A38-3D238147225C}"/>
    <cellStyle name="Normal 4" xfId="7" xr:uid="{A2EE79A9-8B59-42DE-B6EA-891F882C80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2</xdr:col>
      <xdr:colOff>314449</xdr:colOff>
      <xdr:row>3</xdr:row>
      <xdr:rowOff>91595</xdr:rowOff>
    </xdr:to>
    <xdr:pic>
      <xdr:nvPicPr>
        <xdr:cNvPr id="2" name="Picture 1" title="USGS logo">
          <a:extLst>
            <a:ext uri="{FF2B5EF4-FFF2-40B4-BE49-F238E27FC236}">
              <a16:creationId xmlns:a16="http://schemas.microsoft.com/office/drawing/2014/main" id="{B6A24D50-1C96-43E8-A108-981376BF4FDB}"/>
            </a:ext>
          </a:extLst>
        </xdr:cNvPr>
        <xdr:cNvPicPr>
          <a:picLocks noChangeAspect="1"/>
        </xdr:cNvPicPr>
      </xdr:nvPicPr>
      <xdr:blipFill>
        <a:blip xmlns:r="http://schemas.openxmlformats.org/officeDocument/2006/relationships" r:embed="rId1"/>
        <a:stretch>
          <a:fillRect/>
        </a:stretch>
      </xdr:blipFill>
      <xdr:spPr>
        <a:xfrm>
          <a:off x="95250" y="114300"/>
          <a:ext cx="1428874" cy="5487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5B482-8048-469A-9F80-FDD66378193F}">
  <sheetPr>
    <tabColor theme="0"/>
  </sheetPr>
  <dimension ref="A4:L14"/>
  <sheetViews>
    <sheetView showGridLines="0" tabSelected="1" workbookViewId="0">
      <selection activeCell="A13" sqref="A13:L13"/>
    </sheetView>
  </sheetViews>
  <sheetFormatPr defaultColWidth="9.140625" defaultRowHeight="15" x14ac:dyDescent="0.25"/>
  <cols>
    <col min="1" max="1" width="9" style="286" customWidth="1"/>
    <col min="2" max="16384" width="9.140625" style="286"/>
  </cols>
  <sheetData>
    <row r="4" spans="1:12" ht="15.75" thickBot="1" x14ac:dyDescent="0.3"/>
    <row r="5" spans="1:12" ht="42.75" customHeight="1" x14ac:dyDescent="0.4">
      <c r="A5" s="287" t="s">
        <v>344</v>
      </c>
      <c r="B5" s="288"/>
      <c r="C5" s="288"/>
      <c r="D5" s="288"/>
      <c r="E5" s="288"/>
      <c r="F5" s="288"/>
      <c r="G5" s="288"/>
      <c r="H5" s="288"/>
      <c r="I5" s="288"/>
      <c r="J5" s="288"/>
      <c r="K5" s="288"/>
      <c r="L5" s="289"/>
    </row>
    <row r="6" spans="1:12" ht="48" customHeight="1" x14ac:dyDescent="0.6">
      <c r="A6" s="290" t="s">
        <v>345</v>
      </c>
      <c r="B6" s="291"/>
      <c r="C6" s="291"/>
      <c r="D6" s="291"/>
      <c r="E6" s="291"/>
      <c r="F6" s="291"/>
      <c r="G6" s="291"/>
      <c r="H6" s="291"/>
      <c r="I6" s="291"/>
      <c r="J6" s="291"/>
      <c r="K6" s="291"/>
      <c r="L6" s="292"/>
    </row>
    <row r="7" spans="1:12" s="296" customFormat="1" ht="23.25" x14ac:dyDescent="0.35">
      <c r="A7" s="293" t="s">
        <v>346</v>
      </c>
      <c r="B7" s="294"/>
      <c r="C7" s="294"/>
      <c r="D7" s="294"/>
      <c r="E7" s="294"/>
      <c r="F7" s="294"/>
      <c r="G7" s="294"/>
      <c r="H7" s="294"/>
      <c r="I7" s="294"/>
      <c r="J7" s="294"/>
      <c r="K7" s="294"/>
      <c r="L7" s="295"/>
    </row>
    <row r="8" spans="1:12" s="296" customFormat="1" ht="23.25" x14ac:dyDescent="0.35">
      <c r="A8" s="293" t="s">
        <v>347</v>
      </c>
      <c r="B8" s="294"/>
      <c r="C8" s="294"/>
      <c r="D8" s="294"/>
      <c r="E8" s="294"/>
      <c r="F8" s="294"/>
      <c r="G8" s="294"/>
      <c r="H8" s="294"/>
      <c r="I8" s="294"/>
      <c r="J8" s="294"/>
      <c r="K8" s="294"/>
      <c r="L8" s="295"/>
    </row>
    <row r="9" spans="1:12" s="296" customFormat="1" ht="23.25" x14ac:dyDescent="0.35">
      <c r="A9" s="293" t="s">
        <v>348</v>
      </c>
      <c r="B9" s="294"/>
      <c r="C9" s="294"/>
      <c r="D9" s="294"/>
      <c r="E9" s="294"/>
      <c r="F9" s="294"/>
      <c r="G9" s="294"/>
      <c r="H9" s="294"/>
      <c r="I9" s="294"/>
      <c r="J9" s="294"/>
      <c r="K9" s="294"/>
      <c r="L9" s="295"/>
    </row>
    <row r="10" spans="1:12" s="296" customFormat="1" ht="23.25" x14ac:dyDescent="0.35">
      <c r="A10" s="293" t="s">
        <v>349</v>
      </c>
      <c r="B10" s="294"/>
      <c r="C10" s="294"/>
      <c r="D10" s="294"/>
      <c r="E10" s="294"/>
      <c r="F10" s="294"/>
      <c r="G10" s="294"/>
      <c r="H10" s="294"/>
      <c r="I10" s="294"/>
      <c r="J10" s="294"/>
      <c r="K10" s="294"/>
      <c r="L10" s="295"/>
    </row>
    <row r="11" spans="1:12" s="296" customFormat="1" ht="23.25" x14ac:dyDescent="0.35">
      <c r="A11" s="293" t="s">
        <v>350</v>
      </c>
      <c r="B11" s="294"/>
      <c r="C11" s="294"/>
      <c r="D11" s="294"/>
      <c r="E11" s="294"/>
      <c r="F11" s="294"/>
      <c r="G11" s="294"/>
      <c r="H11" s="294"/>
      <c r="I11" s="294"/>
      <c r="J11" s="294"/>
      <c r="K11" s="294"/>
      <c r="L11" s="295"/>
    </row>
    <row r="12" spans="1:12" s="296" customFormat="1" ht="23.25" x14ac:dyDescent="0.35">
      <c r="A12" s="297"/>
      <c r="B12" s="298"/>
      <c r="C12" s="298"/>
      <c r="D12" s="298"/>
      <c r="E12" s="298"/>
      <c r="F12" s="298"/>
      <c r="G12" s="298"/>
      <c r="H12" s="298"/>
      <c r="I12" s="298"/>
      <c r="J12" s="298"/>
      <c r="K12" s="298"/>
      <c r="L12" s="299"/>
    </row>
    <row r="13" spans="1:12" ht="22.15" customHeight="1" x14ac:dyDescent="0.25">
      <c r="A13" s="300" t="s">
        <v>351</v>
      </c>
      <c r="B13" s="301"/>
      <c r="C13" s="301"/>
      <c r="D13" s="301"/>
      <c r="E13" s="301"/>
      <c r="F13" s="301"/>
      <c r="G13" s="301"/>
      <c r="H13" s="301"/>
      <c r="I13" s="301"/>
      <c r="J13" s="301"/>
      <c r="K13" s="301"/>
      <c r="L13" s="302"/>
    </row>
    <row r="14" spans="1:12" ht="24" thickBot="1" x14ac:dyDescent="0.3">
      <c r="A14" s="303"/>
      <c r="B14" s="304"/>
      <c r="C14" s="304"/>
      <c r="D14" s="304"/>
      <c r="E14" s="304"/>
      <c r="F14" s="304"/>
      <c r="G14" s="304"/>
      <c r="H14" s="304"/>
      <c r="I14" s="304"/>
      <c r="J14" s="304"/>
      <c r="K14" s="304"/>
      <c r="L14" s="305"/>
    </row>
  </sheetData>
  <mergeCells count="8">
    <mergeCell ref="A11:L11"/>
    <mergeCell ref="A13:L13"/>
    <mergeCell ref="A5:L5"/>
    <mergeCell ref="A6:L6"/>
    <mergeCell ref="A7:L7"/>
    <mergeCell ref="A8:L8"/>
    <mergeCell ref="A9:L9"/>
    <mergeCell ref="A10:L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2D27-A658-4120-858C-35CDA0E916A7}">
  <dimension ref="A1:U55"/>
  <sheetViews>
    <sheetView zoomScaleNormal="100" workbookViewId="0">
      <selection sqref="A1:U1"/>
    </sheetView>
  </sheetViews>
  <sheetFormatPr defaultRowHeight="15" x14ac:dyDescent="0.25"/>
  <cols>
    <col min="1" max="1" width="11.42578125" bestFit="1" customWidth="1"/>
    <col min="2" max="2" width="1.5703125" customWidth="1"/>
    <col min="4" max="4" width="1.5703125" customWidth="1"/>
    <col min="6" max="6" width="1.5703125" customWidth="1"/>
    <col min="8" max="8" width="1.5703125" customWidth="1"/>
    <col min="10" max="10" width="1.5703125" customWidth="1"/>
    <col min="12" max="12" width="1.5703125" customWidth="1"/>
    <col min="14" max="14" width="1.5703125" customWidth="1"/>
    <col min="16" max="16" width="1.5703125" customWidth="1"/>
    <col min="18" max="18" width="1.5703125" customWidth="1"/>
    <col min="20" max="20" width="1.5703125" customWidth="1"/>
  </cols>
  <sheetData>
    <row r="1" spans="1:21" ht="11.25" customHeight="1" x14ac:dyDescent="0.25">
      <c r="A1" s="223" t="s">
        <v>99</v>
      </c>
      <c r="B1" s="223"/>
      <c r="C1" s="223"/>
      <c r="D1" s="223"/>
      <c r="E1" s="223"/>
      <c r="F1" s="223"/>
      <c r="G1" s="223"/>
      <c r="H1" s="223"/>
      <c r="I1" s="223"/>
      <c r="J1" s="223"/>
      <c r="K1" s="223"/>
      <c r="L1" s="223"/>
      <c r="M1" s="223"/>
      <c r="N1" s="223"/>
      <c r="O1" s="223"/>
      <c r="P1" s="223"/>
      <c r="Q1" s="223"/>
      <c r="R1" s="223"/>
      <c r="S1" s="223"/>
      <c r="T1" s="223"/>
      <c r="U1" s="223"/>
    </row>
    <row r="2" spans="1:21" ht="11.25" customHeight="1" x14ac:dyDescent="0.25">
      <c r="A2" s="223" t="s">
        <v>100</v>
      </c>
      <c r="B2" s="223"/>
      <c r="C2" s="223"/>
      <c r="D2" s="223"/>
      <c r="E2" s="223"/>
      <c r="F2" s="223"/>
      <c r="G2" s="223"/>
      <c r="H2" s="223"/>
      <c r="I2" s="223"/>
      <c r="J2" s="223"/>
      <c r="K2" s="223"/>
      <c r="L2" s="223"/>
      <c r="M2" s="223"/>
      <c r="N2" s="223"/>
      <c r="O2" s="223"/>
      <c r="P2" s="223"/>
      <c r="Q2" s="223"/>
      <c r="R2" s="223"/>
      <c r="S2" s="223"/>
      <c r="T2" s="223"/>
      <c r="U2" s="223"/>
    </row>
    <row r="3" spans="1:21" ht="11.25" customHeight="1" x14ac:dyDescent="0.25">
      <c r="A3" s="223"/>
      <c r="B3" s="223"/>
      <c r="C3" s="223"/>
      <c r="D3" s="223"/>
      <c r="E3" s="223"/>
      <c r="F3" s="223"/>
      <c r="G3" s="223"/>
      <c r="H3" s="223"/>
      <c r="I3" s="223"/>
      <c r="J3" s="223"/>
      <c r="K3" s="223"/>
      <c r="L3" s="223"/>
      <c r="M3" s="223"/>
      <c r="N3" s="223"/>
      <c r="O3" s="223"/>
      <c r="P3" s="223"/>
      <c r="Q3" s="223"/>
      <c r="R3" s="223"/>
      <c r="S3" s="223"/>
      <c r="T3" s="223"/>
      <c r="U3" s="223"/>
    </row>
    <row r="4" spans="1:21" ht="11.25" customHeight="1" x14ac:dyDescent="0.25">
      <c r="A4" s="223" t="s">
        <v>101</v>
      </c>
      <c r="B4" s="223"/>
      <c r="C4" s="223"/>
      <c r="D4" s="223"/>
      <c r="E4" s="223"/>
      <c r="F4" s="223"/>
      <c r="G4" s="223"/>
      <c r="H4" s="223"/>
      <c r="I4" s="223"/>
      <c r="J4" s="223"/>
      <c r="K4" s="223"/>
      <c r="L4" s="223"/>
      <c r="M4" s="223"/>
      <c r="N4" s="223"/>
      <c r="O4" s="223"/>
      <c r="P4" s="223"/>
      <c r="Q4" s="223"/>
      <c r="R4" s="223"/>
      <c r="S4" s="223"/>
      <c r="T4" s="223"/>
      <c r="U4" s="223"/>
    </row>
    <row r="5" spans="1:21" ht="11.25" customHeight="1" x14ac:dyDescent="0.25">
      <c r="A5" s="235"/>
      <c r="B5" s="235"/>
      <c r="C5" s="235"/>
      <c r="D5" s="235"/>
      <c r="E5" s="235"/>
      <c r="F5" s="235"/>
      <c r="G5" s="235"/>
      <c r="H5" s="235"/>
      <c r="I5" s="235"/>
      <c r="J5" s="235"/>
      <c r="K5" s="235"/>
      <c r="L5" s="235"/>
      <c r="M5" s="235"/>
      <c r="N5" s="235"/>
      <c r="O5" s="235"/>
      <c r="P5" s="235"/>
      <c r="Q5" s="235"/>
      <c r="R5" s="235"/>
      <c r="S5" s="235"/>
      <c r="T5" s="235"/>
      <c r="U5" s="235"/>
    </row>
    <row r="6" spans="1:21" ht="11.25" customHeight="1" x14ac:dyDescent="0.25">
      <c r="A6" s="57"/>
      <c r="B6" s="57"/>
      <c r="C6" s="248" t="s">
        <v>3</v>
      </c>
      <c r="D6" s="249"/>
      <c r="E6" s="249"/>
      <c r="F6" s="249"/>
      <c r="G6" s="249"/>
      <c r="H6" s="249"/>
      <c r="I6" s="249"/>
      <c r="J6" s="249"/>
      <c r="K6" s="249"/>
      <c r="L6" s="249"/>
      <c r="M6" s="249"/>
      <c r="N6" s="249"/>
      <c r="O6" s="249"/>
      <c r="P6" s="249"/>
      <c r="Q6" s="249"/>
      <c r="R6" s="57"/>
      <c r="S6" s="57"/>
      <c r="T6" s="181"/>
      <c r="U6" s="57"/>
    </row>
    <row r="7" spans="1:21" ht="11.25" customHeight="1" x14ac:dyDescent="0.25">
      <c r="A7" s="52"/>
      <c r="B7" s="52"/>
      <c r="C7" s="180" t="s">
        <v>39</v>
      </c>
      <c r="D7" s="52"/>
      <c r="E7" s="6"/>
      <c r="F7" s="52"/>
      <c r="G7" s="6"/>
      <c r="H7" s="52"/>
      <c r="I7" s="6"/>
      <c r="J7" s="52"/>
      <c r="K7" s="6"/>
      <c r="L7" s="52"/>
      <c r="M7" s="6"/>
      <c r="N7" s="52"/>
      <c r="O7" s="52"/>
      <c r="P7" s="52"/>
      <c r="Q7" s="52"/>
      <c r="R7" s="52"/>
      <c r="S7" s="52"/>
      <c r="T7" s="182"/>
      <c r="U7" s="3"/>
    </row>
    <row r="8" spans="1:21" ht="11.25" customHeight="1" x14ac:dyDescent="0.25">
      <c r="A8" s="52"/>
      <c r="B8" s="52"/>
      <c r="C8" s="180" t="s">
        <v>40</v>
      </c>
      <c r="D8" s="52"/>
      <c r="E8" s="180" t="s">
        <v>41</v>
      </c>
      <c r="F8" s="52"/>
      <c r="G8" s="6"/>
      <c r="H8" s="52"/>
      <c r="I8" s="6"/>
      <c r="J8" s="52"/>
      <c r="K8" s="6"/>
      <c r="L8" s="52"/>
      <c r="M8" s="6"/>
      <c r="N8" s="52"/>
      <c r="O8" s="6"/>
      <c r="P8" s="6"/>
      <c r="Q8" s="52"/>
      <c r="R8" s="52"/>
      <c r="S8" s="52"/>
      <c r="T8" s="182"/>
      <c r="U8" s="180" t="s">
        <v>42</v>
      </c>
    </row>
    <row r="9" spans="1:21" ht="11.25" customHeight="1" x14ac:dyDescent="0.25">
      <c r="A9" s="52"/>
      <c r="B9" s="52"/>
      <c r="C9" s="180" t="s">
        <v>43</v>
      </c>
      <c r="D9" s="52"/>
      <c r="E9" s="180" t="s">
        <v>44</v>
      </c>
      <c r="F9" s="52"/>
      <c r="G9" s="6"/>
      <c r="H9" s="52"/>
      <c r="I9" s="180" t="s">
        <v>45</v>
      </c>
      <c r="J9" s="52"/>
      <c r="K9" s="180" t="s">
        <v>46</v>
      </c>
      <c r="L9" s="52"/>
      <c r="M9" s="180" t="s">
        <v>47</v>
      </c>
      <c r="N9" s="52"/>
      <c r="O9" s="6"/>
      <c r="P9" s="6"/>
      <c r="Q9" s="180" t="s">
        <v>18</v>
      </c>
      <c r="R9" s="6"/>
      <c r="S9" s="180" t="s">
        <v>18</v>
      </c>
      <c r="T9" s="179"/>
      <c r="U9" s="180" t="s">
        <v>48</v>
      </c>
    </row>
    <row r="10" spans="1:21" ht="11.25" customHeight="1" x14ac:dyDescent="0.25">
      <c r="A10" s="183" t="s">
        <v>49</v>
      </c>
      <c r="B10" s="53"/>
      <c r="C10" s="183" t="s">
        <v>50</v>
      </c>
      <c r="D10" s="53"/>
      <c r="E10" s="183" t="s">
        <v>51</v>
      </c>
      <c r="F10" s="53"/>
      <c r="G10" s="183" t="s">
        <v>12</v>
      </c>
      <c r="H10" s="53"/>
      <c r="I10" s="183" t="s">
        <v>52</v>
      </c>
      <c r="J10" s="53"/>
      <c r="K10" s="183" t="s">
        <v>53</v>
      </c>
      <c r="L10" s="53"/>
      <c r="M10" s="183" t="s">
        <v>54</v>
      </c>
      <c r="N10" s="53"/>
      <c r="O10" s="183" t="s">
        <v>55</v>
      </c>
      <c r="P10" s="185"/>
      <c r="Q10" s="183" t="s">
        <v>56</v>
      </c>
      <c r="R10" s="185"/>
      <c r="S10" s="183" t="s">
        <v>57</v>
      </c>
      <c r="T10" s="42"/>
      <c r="U10" s="183" t="s">
        <v>58</v>
      </c>
    </row>
    <row r="11" spans="1:21" ht="11.25" customHeight="1" x14ac:dyDescent="0.25">
      <c r="A11" s="21" t="s">
        <v>59</v>
      </c>
      <c r="B11" s="3"/>
      <c r="C11" s="16">
        <v>10700</v>
      </c>
      <c r="D11" s="16"/>
      <c r="E11" s="16">
        <v>200</v>
      </c>
      <c r="F11" s="16"/>
      <c r="G11" s="186" t="s">
        <v>60</v>
      </c>
      <c r="H11" s="16"/>
      <c r="I11" s="16">
        <v>55</v>
      </c>
      <c r="J11" s="16"/>
      <c r="K11" s="16">
        <v>308</v>
      </c>
      <c r="L11" s="16"/>
      <c r="M11" s="16">
        <v>19</v>
      </c>
      <c r="N11" s="16"/>
      <c r="O11" s="16">
        <v>8</v>
      </c>
      <c r="P11" s="16"/>
      <c r="Q11" s="16">
        <v>11300</v>
      </c>
      <c r="R11" s="16"/>
      <c r="S11" s="16">
        <v>10700</v>
      </c>
      <c r="T11" s="16"/>
      <c r="U11" s="186" t="s">
        <v>60</v>
      </c>
    </row>
    <row r="12" spans="1:21" ht="11.25" customHeight="1" x14ac:dyDescent="0.25">
      <c r="A12" s="21" t="s">
        <v>63</v>
      </c>
      <c r="B12" s="3"/>
      <c r="C12" s="43" t="s">
        <v>60</v>
      </c>
      <c r="D12" s="16"/>
      <c r="E12" s="16">
        <v>59</v>
      </c>
      <c r="F12" s="16"/>
      <c r="G12" s="186" t="s">
        <v>60</v>
      </c>
      <c r="H12" s="16"/>
      <c r="I12" s="186" t="s">
        <v>60</v>
      </c>
      <c r="J12" s="16"/>
      <c r="K12" s="16">
        <v>70</v>
      </c>
      <c r="L12" s="16"/>
      <c r="M12" s="45" t="s">
        <v>61</v>
      </c>
      <c r="N12" s="16"/>
      <c r="O12" s="16">
        <v>393</v>
      </c>
      <c r="P12" s="16"/>
      <c r="Q12" s="16">
        <v>522</v>
      </c>
      <c r="R12" s="16"/>
      <c r="S12" s="16">
        <v>513</v>
      </c>
      <c r="T12" s="16"/>
      <c r="U12" s="186" t="s">
        <v>60</v>
      </c>
    </row>
    <row r="13" spans="1:21" ht="11.25" customHeight="1" x14ac:dyDescent="0.25">
      <c r="A13" s="21" t="s">
        <v>64</v>
      </c>
      <c r="B13" s="3"/>
      <c r="C13" s="16">
        <v>186</v>
      </c>
      <c r="D13" s="16"/>
      <c r="E13" s="186" t="s">
        <v>60</v>
      </c>
      <c r="F13" s="16"/>
      <c r="G13" s="16">
        <v>6000</v>
      </c>
      <c r="H13" s="16"/>
      <c r="I13" s="186" t="s">
        <v>60</v>
      </c>
      <c r="J13" s="16"/>
      <c r="K13" s="16">
        <v>65</v>
      </c>
      <c r="L13" s="16"/>
      <c r="M13" s="16">
        <v>6</v>
      </c>
      <c r="N13" s="16"/>
      <c r="O13" s="186" t="s">
        <v>60</v>
      </c>
      <c r="P13" s="16"/>
      <c r="Q13" s="16">
        <v>6260</v>
      </c>
      <c r="R13" s="16"/>
      <c r="S13" s="16">
        <v>7670</v>
      </c>
      <c r="T13" s="16"/>
      <c r="U13" s="16">
        <v>1</v>
      </c>
    </row>
    <row r="14" spans="1:21" ht="11.25" customHeight="1" x14ac:dyDescent="0.25">
      <c r="A14" s="21" t="s">
        <v>65</v>
      </c>
      <c r="B14" s="3"/>
      <c r="C14" s="16">
        <v>48700</v>
      </c>
      <c r="D14" s="16"/>
      <c r="E14" s="16">
        <v>4710</v>
      </c>
      <c r="F14" s="16"/>
      <c r="G14" s="186" t="s">
        <v>60</v>
      </c>
      <c r="H14" s="16"/>
      <c r="I14" s="16">
        <v>61</v>
      </c>
      <c r="J14" s="16"/>
      <c r="K14" s="16">
        <v>9050</v>
      </c>
      <c r="L14" s="16"/>
      <c r="M14" s="16">
        <v>7560</v>
      </c>
      <c r="N14" s="16"/>
      <c r="O14" s="16">
        <v>272</v>
      </c>
      <c r="P14" s="16"/>
      <c r="Q14" s="16">
        <v>70400</v>
      </c>
      <c r="R14" s="16"/>
      <c r="S14" s="16">
        <v>64000</v>
      </c>
      <c r="T14" s="16"/>
      <c r="U14" s="16">
        <v>25</v>
      </c>
    </row>
    <row r="15" spans="1:21" ht="11.25" customHeight="1" x14ac:dyDescent="0.25">
      <c r="A15" s="21" t="s">
        <v>66</v>
      </c>
      <c r="B15" s="3"/>
      <c r="C15" s="186" t="s">
        <v>60</v>
      </c>
      <c r="D15" s="16"/>
      <c r="E15" s="16">
        <v>45</v>
      </c>
      <c r="F15" s="16"/>
      <c r="G15" s="16">
        <v>10</v>
      </c>
      <c r="H15" s="16"/>
      <c r="I15" s="16">
        <v>159</v>
      </c>
      <c r="J15" s="16"/>
      <c r="K15" s="16">
        <v>1130</v>
      </c>
      <c r="L15" s="16"/>
      <c r="M15" s="16">
        <v>8</v>
      </c>
      <c r="N15" s="16"/>
      <c r="O15" s="16">
        <v>1840</v>
      </c>
      <c r="P15" s="16"/>
      <c r="Q15" s="16">
        <v>3200</v>
      </c>
      <c r="R15" s="16"/>
      <c r="S15" s="16">
        <v>3240</v>
      </c>
      <c r="T15" s="16"/>
      <c r="U15" s="16">
        <v>70</v>
      </c>
    </row>
    <row r="16" spans="1:21" ht="11.25" customHeight="1" x14ac:dyDescent="0.25">
      <c r="A16" s="21" t="s">
        <v>308</v>
      </c>
      <c r="B16" s="3"/>
      <c r="C16" s="186" t="s">
        <v>60</v>
      </c>
      <c r="D16" s="186"/>
      <c r="E16" s="43" t="s">
        <v>60</v>
      </c>
      <c r="F16" s="16"/>
      <c r="G16" s="16">
        <v>508</v>
      </c>
      <c r="H16" s="16"/>
      <c r="I16" s="43" t="s">
        <v>60</v>
      </c>
      <c r="J16" s="16"/>
      <c r="K16" s="16">
        <v>11</v>
      </c>
      <c r="L16" s="16"/>
      <c r="M16" s="16">
        <v>82</v>
      </c>
      <c r="N16" s="16"/>
      <c r="O16" s="43" t="s">
        <v>60</v>
      </c>
      <c r="P16" s="16"/>
      <c r="Q16" s="16">
        <v>601</v>
      </c>
      <c r="R16" s="16"/>
      <c r="S16" s="16">
        <v>2140</v>
      </c>
      <c r="T16" s="16"/>
      <c r="U16" s="43" t="s">
        <v>60</v>
      </c>
    </row>
    <row r="17" spans="1:21" ht="11.25" customHeight="1" x14ac:dyDescent="0.25">
      <c r="A17" s="21" t="s">
        <v>309</v>
      </c>
      <c r="B17" s="3"/>
      <c r="C17" s="186" t="s">
        <v>60</v>
      </c>
      <c r="D17" s="186"/>
      <c r="E17" s="43" t="s">
        <v>60</v>
      </c>
      <c r="F17" s="16"/>
      <c r="G17" s="43" t="s">
        <v>60</v>
      </c>
      <c r="H17" s="186"/>
      <c r="I17" s="43" t="s">
        <v>60</v>
      </c>
      <c r="J17" s="16"/>
      <c r="K17" s="16">
        <v>176</v>
      </c>
      <c r="L17" s="16"/>
      <c r="M17" s="16">
        <v>20</v>
      </c>
      <c r="N17" s="16"/>
      <c r="O17" s="16">
        <v>26</v>
      </c>
      <c r="P17" s="16"/>
      <c r="Q17" s="16">
        <v>222</v>
      </c>
      <c r="R17" s="16"/>
      <c r="S17" s="16">
        <v>239</v>
      </c>
      <c r="T17" s="16"/>
      <c r="U17" s="43" t="s">
        <v>60</v>
      </c>
    </row>
    <row r="18" spans="1:21" ht="11.25" customHeight="1" x14ac:dyDescent="0.25">
      <c r="A18" s="21" t="s">
        <v>67</v>
      </c>
      <c r="B18" s="3"/>
      <c r="C18" s="186" t="s">
        <v>60</v>
      </c>
      <c r="D18" s="16"/>
      <c r="E18" s="16">
        <v>16</v>
      </c>
      <c r="F18" s="16"/>
      <c r="G18" s="186" t="s">
        <v>60</v>
      </c>
      <c r="H18" s="16"/>
      <c r="I18" s="186" t="s">
        <v>60</v>
      </c>
      <c r="J18" s="16"/>
      <c r="K18" s="186" t="s">
        <v>60</v>
      </c>
      <c r="L18" s="16"/>
      <c r="M18" s="16">
        <v>27</v>
      </c>
      <c r="N18" s="16"/>
      <c r="O18" s="16">
        <v>414</v>
      </c>
      <c r="P18" s="16"/>
      <c r="Q18" s="16">
        <v>457</v>
      </c>
      <c r="R18" s="16"/>
      <c r="S18" s="16">
        <v>418</v>
      </c>
      <c r="T18" s="16"/>
      <c r="U18" s="186" t="s">
        <v>60</v>
      </c>
    </row>
    <row r="19" spans="1:21" ht="11.25" customHeight="1" x14ac:dyDescent="0.25">
      <c r="A19" s="21" t="s">
        <v>310</v>
      </c>
      <c r="B19" s="3"/>
      <c r="C19" s="186" t="s">
        <v>60</v>
      </c>
      <c r="D19" s="186"/>
      <c r="E19" s="43" t="s">
        <v>60</v>
      </c>
      <c r="F19" s="186"/>
      <c r="G19" s="186" t="s">
        <v>60</v>
      </c>
      <c r="H19" s="186"/>
      <c r="I19" s="186" t="s">
        <v>60</v>
      </c>
      <c r="J19" s="16"/>
      <c r="K19" s="188">
        <v>458</v>
      </c>
      <c r="L19" s="16"/>
      <c r="M19" s="16">
        <v>37</v>
      </c>
      <c r="N19" s="16"/>
      <c r="O19" s="43" t="s">
        <v>60</v>
      </c>
      <c r="P19" s="16"/>
      <c r="Q19" s="16">
        <v>496</v>
      </c>
      <c r="R19" s="16"/>
      <c r="S19" s="16">
        <v>363</v>
      </c>
      <c r="T19" s="16"/>
      <c r="U19" s="186" t="s">
        <v>60</v>
      </c>
    </row>
    <row r="20" spans="1:21" ht="11.25" customHeight="1" x14ac:dyDescent="0.25">
      <c r="A20" s="21" t="s">
        <v>68</v>
      </c>
      <c r="B20" s="3"/>
      <c r="C20" s="16">
        <v>2520</v>
      </c>
      <c r="D20" s="16"/>
      <c r="E20" s="16">
        <v>195</v>
      </c>
      <c r="F20" s="16"/>
      <c r="G20" s="186" t="s">
        <v>60</v>
      </c>
      <c r="H20" s="16"/>
      <c r="I20" s="186" t="s">
        <v>60</v>
      </c>
      <c r="J20" s="16"/>
      <c r="K20" s="186" t="s">
        <v>60</v>
      </c>
      <c r="L20" s="16"/>
      <c r="M20" s="45" t="s">
        <v>61</v>
      </c>
      <c r="N20" s="16"/>
      <c r="O20" s="16">
        <v>51</v>
      </c>
      <c r="P20" s="16"/>
      <c r="Q20" s="16">
        <v>2770</v>
      </c>
      <c r="R20" s="16"/>
      <c r="S20" s="16">
        <v>8580</v>
      </c>
      <c r="T20" s="16"/>
      <c r="U20" s="45" t="s">
        <v>61</v>
      </c>
    </row>
    <row r="21" spans="1:21" ht="11.25" customHeight="1" x14ac:dyDescent="0.25">
      <c r="A21" s="21" t="s">
        <v>102</v>
      </c>
      <c r="B21" s="3"/>
      <c r="C21" s="16">
        <v>398</v>
      </c>
      <c r="D21" s="16"/>
      <c r="E21" s="16">
        <v>13</v>
      </c>
      <c r="F21" s="16"/>
      <c r="G21" s="186" t="s">
        <v>60</v>
      </c>
      <c r="H21" s="16"/>
      <c r="I21" s="186" t="s">
        <v>60</v>
      </c>
      <c r="J21" s="16"/>
      <c r="K21" s="16">
        <v>1380</v>
      </c>
      <c r="L21" s="16"/>
      <c r="M21" s="16">
        <v>2</v>
      </c>
      <c r="N21" s="16"/>
      <c r="O21" s="16">
        <v>562</v>
      </c>
      <c r="P21" s="16"/>
      <c r="Q21" s="16">
        <v>2350</v>
      </c>
      <c r="R21" s="16"/>
      <c r="S21" s="16">
        <v>1870</v>
      </c>
      <c r="T21" s="16"/>
      <c r="U21" s="16">
        <v>139</v>
      </c>
    </row>
    <row r="22" spans="1:21" ht="11.25" customHeight="1" x14ac:dyDescent="0.25">
      <c r="A22" s="21" t="s">
        <v>69</v>
      </c>
      <c r="B22" s="3"/>
      <c r="C22" s="186" t="s">
        <v>60</v>
      </c>
      <c r="D22" s="16"/>
      <c r="E22" s="16">
        <v>223</v>
      </c>
      <c r="F22" s="16"/>
      <c r="G22" s="16">
        <v>5</v>
      </c>
      <c r="H22" s="16"/>
      <c r="I22" s="186" t="s">
        <v>60</v>
      </c>
      <c r="J22" s="16"/>
      <c r="K22" s="16">
        <v>707</v>
      </c>
      <c r="L22" s="16"/>
      <c r="M22" s="45" t="s">
        <v>61</v>
      </c>
      <c r="N22" s="16"/>
      <c r="O22" s="16">
        <v>264</v>
      </c>
      <c r="P22" s="16"/>
      <c r="Q22" s="16">
        <v>1200</v>
      </c>
      <c r="R22" s="16"/>
      <c r="S22" s="16">
        <v>992</v>
      </c>
      <c r="T22" s="16"/>
      <c r="U22" s="16">
        <v>544</v>
      </c>
    </row>
    <row r="23" spans="1:21" ht="11.25" customHeight="1" x14ac:dyDescent="0.25">
      <c r="A23" s="21" t="s">
        <v>71</v>
      </c>
      <c r="B23" s="3"/>
      <c r="C23" s="45" t="s">
        <v>61</v>
      </c>
      <c r="D23" s="16"/>
      <c r="E23" s="16">
        <v>156</v>
      </c>
      <c r="F23" s="16"/>
      <c r="G23" s="16">
        <v>8</v>
      </c>
      <c r="H23" s="16"/>
      <c r="I23" s="186" t="s">
        <v>60</v>
      </c>
      <c r="J23" s="16"/>
      <c r="K23" s="16">
        <v>140</v>
      </c>
      <c r="L23" s="16"/>
      <c r="M23" s="188">
        <v>2</v>
      </c>
      <c r="N23" s="16"/>
      <c r="O23" s="16">
        <v>221</v>
      </c>
      <c r="P23" s="16"/>
      <c r="Q23" s="16">
        <v>527</v>
      </c>
      <c r="R23" s="16"/>
      <c r="S23" s="16">
        <v>339</v>
      </c>
      <c r="T23" s="16"/>
      <c r="U23" s="16">
        <v>54</v>
      </c>
    </row>
    <row r="24" spans="1:21" ht="11.25" customHeight="1" x14ac:dyDescent="0.25">
      <c r="A24" s="21" t="s">
        <v>73</v>
      </c>
      <c r="B24" s="3"/>
      <c r="C24" s="186" t="s">
        <v>60</v>
      </c>
      <c r="D24" s="16"/>
      <c r="E24" s="16">
        <v>9</v>
      </c>
      <c r="F24" s="16"/>
      <c r="G24" s="16">
        <v>4</v>
      </c>
      <c r="H24" s="16"/>
      <c r="I24" s="186" t="s">
        <v>60</v>
      </c>
      <c r="J24" s="16"/>
      <c r="K24" s="16">
        <v>214</v>
      </c>
      <c r="L24" s="16"/>
      <c r="M24" s="188">
        <v>2</v>
      </c>
      <c r="N24" s="16"/>
      <c r="O24" s="16">
        <v>17</v>
      </c>
      <c r="P24" s="16"/>
      <c r="Q24" s="16">
        <v>246</v>
      </c>
      <c r="R24" s="16"/>
      <c r="S24" s="16">
        <v>217</v>
      </c>
      <c r="T24" s="16"/>
      <c r="U24" s="16">
        <v>32</v>
      </c>
    </row>
    <row r="25" spans="1:21" ht="11.25" customHeight="1" x14ac:dyDescent="0.25">
      <c r="A25" s="21" t="s">
        <v>74</v>
      </c>
      <c r="B25" s="3"/>
      <c r="C25" s="16">
        <v>3180</v>
      </c>
      <c r="D25" s="16"/>
      <c r="E25" s="16">
        <v>39</v>
      </c>
      <c r="F25" s="16"/>
      <c r="G25" s="186" t="s">
        <v>60</v>
      </c>
      <c r="H25" s="16"/>
      <c r="I25" s="45" t="s">
        <v>61</v>
      </c>
      <c r="J25" s="16"/>
      <c r="K25" s="16">
        <v>777</v>
      </c>
      <c r="L25" s="16"/>
      <c r="M25" s="16">
        <v>8</v>
      </c>
      <c r="N25" s="16"/>
      <c r="O25" s="16">
        <v>196</v>
      </c>
      <c r="P25" s="16"/>
      <c r="Q25" s="16">
        <v>4200</v>
      </c>
      <c r="R25" s="16"/>
      <c r="S25" s="16">
        <v>1890</v>
      </c>
      <c r="T25" s="16"/>
      <c r="U25" s="16">
        <v>24</v>
      </c>
    </row>
    <row r="26" spans="1:21" ht="11.25" customHeight="1" x14ac:dyDescent="0.25">
      <c r="A26" s="21" t="s">
        <v>75</v>
      </c>
      <c r="B26" s="3"/>
      <c r="C26" s="43" t="s">
        <v>60</v>
      </c>
      <c r="D26" s="16"/>
      <c r="E26" s="16">
        <v>1</v>
      </c>
      <c r="F26" s="16"/>
      <c r="G26" s="186" t="s">
        <v>60</v>
      </c>
      <c r="H26" s="16"/>
      <c r="I26" s="16">
        <v>14</v>
      </c>
      <c r="J26" s="16"/>
      <c r="K26" s="16">
        <v>241</v>
      </c>
      <c r="L26" s="16"/>
      <c r="M26" s="186" t="s">
        <v>60</v>
      </c>
      <c r="N26" s="16"/>
      <c r="O26" s="186" t="s">
        <v>60</v>
      </c>
      <c r="P26" s="16"/>
      <c r="Q26" s="16">
        <v>256</v>
      </c>
      <c r="R26" s="16"/>
      <c r="S26" s="16">
        <v>2150</v>
      </c>
      <c r="T26" s="16"/>
      <c r="U26" s="186" t="s">
        <v>60</v>
      </c>
    </row>
    <row r="27" spans="1:21" ht="11.25" customHeight="1" x14ac:dyDescent="0.25">
      <c r="A27" s="21" t="s">
        <v>103</v>
      </c>
      <c r="B27" s="3"/>
      <c r="C27" s="16">
        <v>3050</v>
      </c>
      <c r="D27" s="16"/>
      <c r="E27" s="186" t="s">
        <v>60</v>
      </c>
      <c r="F27" s="16"/>
      <c r="G27" s="186" t="s">
        <v>60</v>
      </c>
      <c r="H27" s="16"/>
      <c r="I27" s="186" t="s">
        <v>60</v>
      </c>
      <c r="J27" s="16"/>
      <c r="K27" s="186" t="s">
        <v>60</v>
      </c>
      <c r="L27" s="16"/>
      <c r="M27" s="186" t="s">
        <v>60</v>
      </c>
      <c r="N27" s="16"/>
      <c r="O27" s="186" t="s">
        <v>60</v>
      </c>
      <c r="P27" s="16"/>
      <c r="Q27" s="16">
        <v>3050</v>
      </c>
      <c r="R27" s="16"/>
      <c r="S27" s="16">
        <v>1410</v>
      </c>
      <c r="T27" s="16"/>
      <c r="U27" s="186" t="s">
        <v>60</v>
      </c>
    </row>
    <row r="28" spans="1:21" ht="11.25" customHeight="1" x14ac:dyDescent="0.25">
      <c r="A28" s="21" t="s">
        <v>77</v>
      </c>
      <c r="B28" s="3"/>
      <c r="C28" s="16">
        <v>624</v>
      </c>
      <c r="D28" s="16"/>
      <c r="E28" s="186" t="s">
        <v>60</v>
      </c>
      <c r="F28" s="186"/>
      <c r="G28" s="186" t="s">
        <v>60</v>
      </c>
      <c r="H28" s="186"/>
      <c r="I28" s="186" t="s">
        <v>60</v>
      </c>
      <c r="J28" s="16"/>
      <c r="K28" s="188">
        <v>25</v>
      </c>
      <c r="L28" s="16"/>
      <c r="M28" s="186" t="s">
        <v>60</v>
      </c>
      <c r="N28" s="186"/>
      <c r="O28" s="186" t="s">
        <v>60</v>
      </c>
      <c r="P28" s="16"/>
      <c r="Q28" s="16">
        <v>649</v>
      </c>
      <c r="R28" s="16"/>
      <c r="S28" s="16">
        <v>9</v>
      </c>
      <c r="T28" s="16"/>
      <c r="U28" s="188">
        <v>1</v>
      </c>
    </row>
    <row r="29" spans="1:21" ht="11.25" customHeight="1" x14ac:dyDescent="0.25">
      <c r="A29" s="21" t="s">
        <v>78</v>
      </c>
      <c r="B29" s="3"/>
      <c r="C29" s="186" t="s">
        <v>60</v>
      </c>
      <c r="D29" s="16"/>
      <c r="E29" s="186" t="s">
        <v>60</v>
      </c>
      <c r="F29" s="16"/>
      <c r="G29" s="186" t="s">
        <v>60</v>
      </c>
      <c r="H29" s="16"/>
      <c r="I29" s="16">
        <v>1</v>
      </c>
      <c r="J29" s="16"/>
      <c r="K29" s="16">
        <v>2930</v>
      </c>
      <c r="L29" s="16"/>
      <c r="M29" s="16">
        <v>7410</v>
      </c>
      <c r="N29" s="16"/>
      <c r="O29" s="186" t="s">
        <v>60</v>
      </c>
      <c r="P29" s="16"/>
      <c r="Q29" s="16">
        <v>10300</v>
      </c>
      <c r="R29" s="16"/>
      <c r="S29" s="16">
        <v>10800</v>
      </c>
      <c r="T29" s="16"/>
      <c r="U29" s="16">
        <v>1</v>
      </c>
    </row>
    <row r="30" spans="1:21" ht="11.25" customHeight="1" x14ac:dyDescent="0.25">
      <c r="A30" s="21" t="s">
        <v>79</v>
      </c>
      <c r="B30" s="3"/>
      <c r="C30" s="186" t="s">
        <v>60</v>
      </c>
      <c r="D30" s="186"/>
      <c r="E30" s="186" t="s">
        <v>60</v>
      </c>
      <c r="F30" s="186"/>
      <c r="G30" s="186" t="s">
        <v>60</v>
      </c>
      <c r="H30" s="186"/>
      <c r="I30" s="43" t="s">
        <v>60</v>
      </c>
      <c r="J30" s="16"/>
      <c r="K30" s="16">
        <v>6</v>
      </c>
      <c r="L30" s="16"/>
      <c r="M30" s="45" t="s">
        <v>61</v>
      </c>
      <c r="N30" s="16"/>
      <c r="O30" s="188">
        <v>104</v>
      </c>
      <c r="P30" s="16"/>
      <c r="Q30" s="16">
        <v>110</v>
      </c>
      <c r="R30" s="16"/>
      <c r="S30" s="16">
        <v>137</v>
      </c>
      <c r="T30" s="16"/>
      <c r="U30" s="45" t="s">
        <v>61</v>
      </c>
    </row>
    <row r="31" spans="1:21" ht="11.25" customHeight="1" x14ac:dyDescent="0.25">
      <c r="A31" s="21" t="s">
        <v>104</v>
      </c>
      <c r="B31" s="3"/>
      <c r="C31" s="186" t="s">
        <v>60</v>
      </c>
      <c r="D31" s="16"/>
      <c r="E31" s="186" t="s">
        <v>60</v>
      </c>
      <c r="F31" s="16"/>
      <c r="G31" s="16">
        <v>1060</v>
      </c>
      <c r="H31" s="16"/>
      <c r="I31" s="186" t="s">
        <v>60</v>
      </c>
      <c r="J31" s="16"/>
      <c r="K31" s="186" t="s">
        <v>60</v>
      </c>
      <c r="L31" s="16"/>
      <c r="M31" s="186" t="s">
        <v>60</v>
      </c>
      <c r="N31" s="16"/>
      <c r="O31" s="186" t="s">
        <v>60</v>
      </c>
      <c r="P31" s="16"/>
      <c r="Q31" s="16">
        <v>1060</v>
      </c>
      <c r="R31" s="16"/>
      <c r="S31" s="16">
        <v>1760</v>
      </c>
      <c r="T31" s="16"/>
      <c r="U31" s="186" t="s">
        <v>60</v>
      </c>
    </row>
    <row r="32" spans="1:21" ht="11.25" customHeight="1" x14ac:dyDescent="0.25">
      <c r="A32" s="21" t="s">
        <v>105</v>
      </c>
      <c r="B32" s="3"/>
      <c r="C32" s="16">
        <v>14900</v>
      </c>
      <c r="D32" s="16"/>
      <c r="E32" s="186" t="s">
        <v>60</v>
      </c>
      <c r="F32" s="16"/>
      <c r="G32" s="186" t="s">
        <v>60</v>
      </c>
      <c r="H32" s="16"/>
      <c r="I32" s="186" t="s">
        <v>60</v>
      </c>
      <c r="J32" s="16"/>
      <c r="K32" s="186" t="s">
        <v>60</v>
      </c>
      <c r="L32" s="16"/>
      <c r="M32" s="186" t="s">
        <v>60</v>
      </c>
      <c r="N32" s="16"/>
      <c r="O32" s="16">
        <v>12</v>
      </c>
      <c r="P32" s="16"/>
      <c r="Q32" s="16">
        <v>14900</v>
      </c>
      <c r="R32" s="16"/>
      <c r="S32" s="16">
        <v>13200</v>
      </c>
      <c r="T32" s="16"/>
      <c r="U32" s="186" t="s">
        <v>60</v>
      </c>
    </row>
    <row r="33" spans="1:21" ht="11.25" customHeight="1" x14ac:dyDescent="0.25">
      <c r="A33" s="21" t="s">
        <v>311</v>
      </c>
      <c r="B33" s="3"/>
      <c r="C33" s="43" t="s">
        <v>60</v>
      </c>
      <c r="D33" s="186"/>
      <c r="E33" s="186" t="s">
        <v>60</v>
      </c>
      <c r="F33" s="186"/>
      <c r="G33" s="186" t="s">
        <v>60</v>
      </c>
      <c r="H33" s="186"/>
      <c r="I33" s="186" t="s">
        <v>60</v>
      </c>
      <c r="J33" s="186"/>
      <c r="K33" s="186" t="s">
        <v>60</v>
      </c>
      <c r="L33" s="186"/>
      <c r="M33" s="186" t="s">
        <v>60</v>
      </c>
      <c r="N33" s="16"/>
      <c r="O33" s="16">
        <v>152</v>
      </c>
      <c r="P33" s="16"/>
      <c r="Q33" s="16">
        <v>152</v>
      </c>
      <c r="R33" s="16"/>
      <c r="S33" s="16">
        <v>258</v>
      </c>
      <c r="T33" s="16"/>
      <c r="U33" s="45" t="s">
        <v>61</v>
      </c>
    </row>
    <row r="34" spans="1:21" ht="11.25" customHeight="1" x14ac:dyDescent="0.25">
      <c r="A34" s="21" t="s">
        <v>312</v>
      </c>
      <c r="B34" s="3"/>
      <c r="C34" s="43" t="s">
        <v>60</v>
      </c>
      <c r="D34" s="186"/>
      <c r="E34" s="45" t="s">
        <v>61</v>
      </c>
      <c r="F34" s="186"/>
      <c r="G34" s="186" t="s">
        <v>60</v>
      </c>
      <c r="H34" s="186"/>
      <c r="I34" s="186" t="s">
        <v>60</v>
      </c>
      <c r="J34" s="16"/>
      <c r="K34" s="188">
        <v>159</v>
      </c>
      <c r="L34" s="16"/>
      <c r="M34" s="45" t="s">
        <v>61</v>
      </c>
      <c r="N34" s="16"/>
      <c r="O34" s="16">
        <v>22</v>
      </c>
      <c r="P34" s="16"/>
      <c r="Q34" s="16">
        <v>182</v>
      </c>
      <c r="R34" s="16"/>
      <c r="S34" s="16">
        <v>78</v>
      </c>
      <c r="T34" s="16"/>
      <c r="U34" s="186" t="s">
        <v>60</v>
      </c>
    </row>
    <row r="35" spans="1:21" ht="11.25" customHeight="1" x14ac:dyDescent="0.25">
      <c r="A35" s="21" t="s">
        <v>106</v>
      </c>
      <c r="B35" s="3"/>
      <c r="C35" s="16">
        <v>638</v>
      </c>
      <c r="D35" s="16"/>
      <c r="E35" s="16">
        <v>135</v>
      </c>
      <c r="F35" s="16"/>
      <c r="G35" s="186" t="s">
        <v>60</v>
      </c>
      <c r="H35" s="16"/>
      <c r="I35" s="186" t="s">
        <v>60</v>
      </c>
      <c r="J35" s="16"/>
      <c r="K35" s="16">
        <v>60</v>
      </c>
      <c r="L35" s="16"/>
      <c r="M35" s="186" t="s">
        <v>60</v>
      </c>
      <c r="N35" s="16"/>
      <c r="O35" s="186" t="s">
        <v>60</v>
      </c>
      <c r="P35" s="16"/>
      <c r="Q35" s="16">
        <v>832</v>
      </c>
      <c r="R35" s="16"/>
      <c r="S35" s="16">
        <v>11800</v>
      </c>
      <c r="T35" s="16"/>
      <c r="U35" s="186" t="s">
        <v>60</v>
      </c>
    </row>
    <row r="36" spans="1:21" ht="11.25" customHeight="1" x14ac:dyDescent="0.25">
      <c r="A36" s="21" t="s">
        <v>82</v>
      </c>
      <c r="B36" s="3"/>
      <c r="C36" s="186" t="s">
        <v>60</v>
      </c>
      <c r="D36" s="16"/>
      <c r="E36" s="186" t="s">
        <v>60</v>
      </c>
      <c r="F36" s="16"/>
      <c r="G36" s="186" t="s">
        <v>60</v>
      </c>
      <c r="H36" s="16"/>
      <c r="I36" s="186" t="s">
        <v>60</v>
      </c>
      <c r="J36" s="16"/>
      <c r="K36" s="16">
        <v>1560</v>
      </c>
      <c r="L36" s="16"/>
      <c r="M36" s="186" t="s">
        <v>60</v>
      </c>
      <c r="N36" s="16"/>
      <c r="O36" s="186" t="s">
        <v>60</v>
      </c>
      <c r="P36" s="16"/>
      <c r="Q36" s="16">
        <v>1560</v>
      </c>
      <c r="R36" s="16"/>
      <c r="S36" s="16">
        <v>699</v>
      </c>
      <c r="T36" s="16"/>
      <c r="U36" s="16">
        <v>5</v>
      </c>
    </row>
    <row r="37" spans="1:21" ht="11.25" customHeight="1" x14ac:dyDescent="0.25">
      <c r="A37" s="21" t="s">
        <v>107</v>
      </c>
      <c r="B37" s="3"/>
      <c r="C37" s="16">
        <v>7960</v>
      </c>
      <c r="D37" s="16"/>
      <c r="E37" s="16">
        <v>100</v>
      </c>
      <c r="F37" s="16"/>
      <c r="G37" s="186" t="s">
        <v>60</v>
      </c>
      <c r="H37" s="16"/>
      <c r="I37" s="186" t="s">
        <v>60</v>
      </c>
      <c r="J37" s="16"/>
      <c r="K37" s="186" t="s">
        <v>60</v>
      </c>
      <c r="L37" s="16"/>
      <c r="M37" s="186" t="s">
        <v>60</v>
      </c>
      <c r="N37" s="16"/>
      <c r="O37" s="16">
        <v>114</v>
      </c>
      <c r="P37" s="16"/>
      <c r="Q37" s="16">
        <v>8170</v>
      </c>
      <c r="R37" s="16"/>
      <c r="S37" s="16">
        <v>7420</v>
      </c>
      <c r="T37" s="16"/>
      <c r="U37" s="186" t="s">
        <v>60</v>
      </c>
    </row>
    <row r="38" spans="1:21" ht="11.25" customHeight="1" x14ac:dyDescent="0.25">
      <c r="A38" s="21" t="s">
        <v>83</v>
      </c>
      <c r="B38" s="3"/>
      <c r="C38" s="43" t="s">
        <v>60</v>
      </c>
      <c r="D38" s="186"/>
      <c r="E38" s="45" t="s">
        <v>61</v>
      </c>
      <c r="F38" s="186"/>
      <c r="G38" s="186" t="s">
        <v>60</v>
      </c>
      <c r="H38" s="186"/>
      <c r="I38" s="186" t="s">
        <v>60</v>
      </c>
      <c r="J38" s="16"/>
      <c r="K38" s="188">
        <v>268</v>
      </c>
      <c r="L38" s="16"/>
      <c r="M38" s="186" t="s">
        <v>60</v>
      </c>
      <c r="N38" s="16"/>
      <c r="O38" s="16">
        <v>17</v>
      </c>
      <c r="P38" s="16"/>
      <c r="Q38" s="16">
        <v>286</v>
      </c>
      <c r="R38" s="16"/>
      <c r="S38" s="16">
        <v>644</v>
      </c>
      <c r="T38" s="16"/>
      <c r="U38" s="186" t="s">
        <v>60</v>
      </c>
    </row>
    <row r="39" spans="1:21" ht="11.25" customHeight="1" x14ac:dyDescent="0.25">
      <c r="A39" s="21" t="s">
        <v>313</v>
      </c>
      <c r="B39" s="3"/>
      <c r="C39" s="43" t="s">
        <v>60</v>
      </c>
      <c r="D39" s="186"/>
      <c r="E39" s="45" t="s">
        <v>60</v>
      </c>
      <c r="F39" s="186"/>
      <c r="G39" s="186" t="s">
        <v>60</v>
      </c>
      <c r="H39" s="186"/>
      <c r="I39" s="186" t="s">
        <v>60</v>
      </c>
      <c r="J39" s="16"/>
      <c r="K39" s="188">
        <v>120</v>
      </c>
      <c r="L39" s="16"/>
      <c r="M39" s="45" t="s">
        <v>61</v>
      </c>
      <c r="N39" s="16"/>
      <c r="O39" s="43" t="s">
        <v>60</v>
      </c>
      <c r="P39" s="16"/>
      <c r="Q39" s="16">
        <v>121</v>
      </c>
      <c r="R39" s="16"/>
      <c r="S39" s="16">
        <v>155</v>
      </c>
      <c r="T39" s="16"/>
      <c r="U39" s="45" t="s">
        <v>61</v>
      </c>
    </row>
    <row r="40" spans="1:21" ht="11.25" customHeight="1" x14ac:dyDescent="0.25">
      <c r="A40" s="21" t="s">
        <v>85</v>
      </c>
      <c r="B40" s="3"/>
      <c r="C40" s="186" t="s">
        <v>60</v>
      </c>
      <c r="D40" s="16"/>
      <c r="E40" s="186" t="s">
        <v>60</v>
      </c>
      <c r="F40" s="16"/>
      <c r="G40" s="186" t="s">
        <v>60</v>
      </c>
      <c r="H40" s="16"/>
      <c r="I40" s="186" t="s">
        <v>60</v>
      </c>
      <c r="J40" s="16"/>
      <c r="K40" s="16">
        <v>155</v>
      </c>
      <c r="L40" s="16"/>
      <c r="M40" s="16">
        <v>38</v>
      </c>
      <c r="N40" s="16"/>
      <c r="O40" s="16">
        <v>56</v>
      </c>
      <c r="P40" s="16"/>
      <c r="Q40" s="16">
        <v>249</v>
      </c>
      <c r="R40" s="16"/>
      <c r="S40" s="16">
        <v>340</v>
      </c>
      <c r="T40" s="16"/>
      <c r="U40" s="16">
        <v>2</v>
      </c>
    </row>
    <row r="41" spans="1:21" ht="11.25" customHeight="1" x14ac:dyDescent="0.25">
      <c r="A41" s="21" t="s">
        <v>87</v>
      </c>
      <c r="B41" s="3"/>
      <c r="C41" s="186" t="s">
        <v>60</v>
      </c>
      <c r="D41" s="16"/>
      <c r="E41" s="186" t="s">
        <v>60</v>
      </c>
      <c r="F41" s="16"/>
      <c r="G41" s="186" t="s">
        <v>60</v>
      </c>
      <c r="H41" s="16"/>
      <c r="I41" s="186" t="s">
        <v>60</v>
      </c>
      <c r="J41" s="16"/>
      <c r="K41" s="16">
        <v>137</v>
      </c>
      <c r="L41" s="16"/>
      <c r="M41" s="16">
        <v>4</v>
      </c>
      <c r="N41" s="16"/>
      <c r="O41" s="45" t="s">
        <v>61</v>
      </c>
      <c r="P41" s="16"/>
      <c r="Q41" s="16">
        <v>142</v>
      </c>
      <c r="R41" s="16"/>
      <c r="S41" s="16">
        <v>215</v>
      </c>
      <c r="T41" s="16"/>
      <c r="U41" s="45" t="s">
        <v>61</v>
      </c>
    </row>
    <row r="42" spans="1:21" ht="11.25" customHeight="1" x14ac:dyDescent="0.25">
      <c r="A42" s="21" t="s">
        <v>88</v>
      </c>
      <c r="B42" s="3"/>
      <c r="C42" s="16">
        <v>219</v>
      </c>
      <c r="D42" s="16"/>
      <c r="E42" s="16">
        <v>399</v>
      </c>
      <c r="F42" s="16"/>
      <c r="G42" s="16">
        <v>31</v>
      </c>
      <c r="H42" s="16"/>
      <c r="I42" s="16">
        <v>14</v>
      </c>
      <c r="J42" s="16"/>
      <c r="K42" s="16">
        <v>3840</v>
      </c>
      <c r="L42" s="16"/>
      <c r="M42" s="16">
        <v>2</v>
      </c>
      <c r="N42" s="16"/>
      <c r="O42" s="16">
        <v>106</v>
      </c>
      <c r="P42" s="16"/>
      <c r="Q42" s="16">
        <v>4610</v>
      </c>
      <c r="R42" s="16"/>
      <c r="S42" s="16">
        <v>5580</v>
      </c>
      <c r="T42" s="16"/>
      <c r="U42" s="16">
        <v>55</v>
      </c>
    </row>
    <row r="43" spans="1:21" ht="11.25" customHeight="1" x14ac:dyDescent="0.25">
      <c r="A43" s="21" t="s">
        <v>89</v>
      </c>
      <c r="B43" s="3"/>
      <c r="C43" s="16">
        <v>26</v>
      </c>
      <c r="D43" s="16"/>
      <c r="E43" s="16">
        <v>67</v>
      </c>
      <c r="F43" s="16"/>
      <c r="G43" s="43" t="s">
        <v>60</v>
      </c>
      <c r="H43" s="186"/>
      <c r="I43" s="186" t="s">
        <v>60</v>
      </c>
      <c r="J43" s="16"/>
      <c r="K43" s="16">
        <v>190</v>
      </c>
      <c r="L43" s="16"/>
      <c r="M43" s="16">
        <v>314</v>
      </c>
      <c r="N43" s="16"/>
      <c r="O43" s="16">
        <v>45</v>
      </c>
      <c r="P43" s="16"/>
      <c r="Q43" s="16">
        <v>642</v>
      </c>
      <c r="R43" s="16"/>
      <c r="S43" s="16">
        <v>4380</v>
      </c>
      <c r="T43" s="18" t="s">
        <v>113</v>
      </c>
      <c r="U43" s="188">
        <v>38</v>
      </c>
    </row>
    <row r="44" spans="1:21" ht="11.25" customHeight="1" x14ac:dyDescent="0.25">
      <c r="A44" s="14" t="s">
        <v>18</v>
      </c>
      <c r="B44" s="58"/>
      <c r="C44" s="30">
        <v>93000</v>
      </c>
      <c r="D44" s="30"/>
      <c r="E44" s="30">
        <v>6370</v>
      </c>
      <c r="F44" s="30"/>
      <c r="G44" s="30">
        <v>7630</v>
      </c>
      <c r="H44" s="30"/>
      <c r="I44" s="30">
        <v>304</v>
      </c>
      <c r="J44" s="30"/>
      <c r="K44" s="30">
        <v>24200</v>
      </c>
      <c r="L44" s="30"/>
      <c r="M44" s="30">
        <v>15500</v>
      </c>
      <c r="N44" s="30"/>
      <c r="O44" s="30">
        <v>4900</v>
      </c>
      <c r="P44" s="30"/>
      <c r="Q44" s="30">
        <v>152000</v>
      </c>
      <c r="R44" s="30"/>
      <c r="S44" s="30">
        <v>164000</v>
      </c>
      <c r="T44" s="30"/>
      <c r="U44" s="30">
        <v>992</v>
      </c>
    </row>
    <row r="45" spans="1:21" ht="11.25" customHeight="1" x14ac:dyDescent="0.25">
      <c r="A45" s="250" t="s">
        <v>90</v>
      </c>
      <c r="B45" s="251"/>
      <c r="C45" s="251"/>
      <c r="D45" s="251"/>
      <c r="E45" s="251"/>
      <c r="F45" s="251"/>
      <c r="G45" s="251"/>
      <c r="H45" s="251"/>
      <c r="I45" s="251"/>
      <c r="J45" s="251"/>
      <c r="K45" s="251"/>
      <c r="L45" s="251"/>
      <c r="M45" s="251"/>
      <c r="N45" s="251"/>
      <c r="O45" s="251"/>
      <c r="P45" s="251"/>
      <c r="Q45" s="251"/>
      <c r="R45" s="251"/>
      <c r="S45" s="251"/>
      <c r="T45" s="251"/>
      <c r="U45" s="251"/>
    </row>
    <row r="46" spans="1:21" ht="11.25" customHeight="1" x14ac:dyDescent="0.25">
      <c r="A46" s="227" t="s">
        <v>301</v>
      </c>
      <c r="B46" s="226"/>
      <c r="C46" s="226"/>
      <c r="D46" s="226"/>
      <c r="E46" s="226"/>
      <c r="F46" s="226"/>
      <c r="G46" s="226"/>
      <c r="H46" s="226"/>
      <c r="I46" s="226"/>
      <c r="J46" s="226"/>
      <c r="K46" s="226"/>
      <c r="L46" s="226"/>
      <c r="M46" s="226"/>
      <c r="N46" s="226"/>
      <c r="O46" s="226"/>
      <c r="P46" s="226"/>
      <c r="Q46" s="226"/>
      <c r="R46" s="226"/>
      <c r="S46" s="226"/>
      <c r="T46" s="226"/>
      <c r="U46" s="226"/>
    </row>
    <row r="47" spans="1:21" ht="33.75" customHeight="1" x14ac:dyDescent="0.25">
      <c r="A47" s="225" t="s">
        <v>108</v>
      </c>
      <c r="B47" s="231"/>
      <c r="C47" s="231"/>
      <c r="D47" s="231"/>
      <c r="E47" s="231"/>
      <c r="F47" s="231"/>
      <c r="G47" s="231"/>
      <c r="H47" s="231"/>
      <c r="I47" s="231"/>
      <c r="J47" s="231"/>
      <c r="K47" s="231"/>
      <c r="L47" s="231"/>
      <c r="M47" s="231"/>
      <c r="N47" s="231"/>
      <c r="O47" s="231"/>
      <c r="P47" s="231"/>
      <c r="Q47" s="231"/>
      <c r="R47" s="231"/>
      <c r="S47" s="231"/>
      <c r="T47" s="231"/>
      <c r="U47" s="231"/>
    </row>
    <row r="48" spans="1:21" ht="11.25" customHeight="1" x14ac:dyDescent="0.25">
      <c r="A48" s="252" t="s">
        <v>112</v>
      </c>
      <c r="B48" s="252"/>
      <c r="C48" s="252"/>
      <c r="D48" s="252"/>
      <c r="E48" s="252"/>
      <c r="F48" s="252"/>
      <c r="G48" s="252"/>
      <c r="H48" s="252"/>
      <c r="I48" s="252"/>
      <c r="J48" s="252"/>
      <c r="K48" s="252"/>
      <c r="L48" s="252"/>
      <c r="M48" s="252"/>
      <c r="N48" s="252"/>
      <c r="O48" s="252"/>
      <c r="P48" s="252"/>
      <c r="Q48" s="252"/>
      <c r="R48" s="252"/>
      <c r="S48" s="252"/>
      <c r="T48" s="252"/>
      <c r="U48" s="252"/>
    </row>
    <row r="49" spans="1:21" ht="11.25" customHeight="1" x14ac:dyDescent="0.25">
      <c r="A49" s="252" t="s">
        <v>109</v>
      </c>
      <c r="B49" s="226"/>
      <c r="C49" s="226"/>
      <c r="D49" s="226"/>
      <c r="E49" s="226"/>
      <c r="F49" s="226"/>
      <c r="G49" s="226"/>
      <c r="H49" s="226"/>
      <c r="I49" s="226"/>
      <c r="J49" s="226"/>
      <c r="K49" s="226"/>
      <c r="L49" s="226"/>
      <c r="M49" s="226"/>
      <c r="N49" s="226"/>
      <c r="O49" s="226"/>
      <c r="P49" s="226"/>
      <c r="Q49" s="226"/>
      <c r="R49" s="226"/>
      <c r="S49" s="226"/>
      <c r="T49" s="226"/>
      <c r="U49" s="226"/>
    </row>
    <row r="50" spans="1:21" ht="11.25" customHeight="1" x14ac:dyDescent="0.25">
      <c r="A50" s="252" t="s">
        <v>110</v>
      </c>
      <c r="B50" s="226"/>
      <c r="C50" s="226"/>
      <c r="D50" s="226"/>
      <c r="E50" s="226"/>
      <c r="F50" s="226"/>
      <c r="G50" s="226"/>
      <c r="H50" s="226"/>
      <c r="I50" s="226"/>
      <c r="J50" s="226"/>
      <c r="K50" s="226"/>
      <c r="L50" s="226"/>
      <c r="M50" s="226"/>
      <c r="N50" s="226"/>
      <c r="O50" s="226"/>
      <c r="P50" s="226"/>
      <c r="Q50" s="226"/>
      <c r="R50" s="226"/>
      <c r="S50" s="226"/>
      <c r="T50" s="226"/>
      <c r="U50" s="226"/>
    </row>
    <row r="51" spans="1:21" ht="11.25" customHeight="1" x14ac:dyDescent="0.25">
      <c r="A51" s="252" t="s">
        <v>111</v>
      </c>
      <c r="B51" s="226"/>
      <c r="C51" s="226"/>
      <c r="D51" s="226"/>
      <c r="E51" s="226"/>
      <c r="F51" s="226"/>
      <c r="G51" s="226"/>
      <c r="H51" s="226"/>
      <c r="I51" s="226"/>
      <c r="J51" s="226"/>
      <c r="K51" s="226"/>
      <c r="L51" s="226"/>
      <c r="M51" s="226"/>
      <c r="N51" s="226"/>
      <c r="O51" s="226"/>
      <c r="P51" s="226"/>
      <c r="Q51" s="226"/>
      <c r="R51" s="226"/>
      <c r="S51" s="226"/>
      <c r="T51" s="226"/>
      <c r="U51" s="226"/>
    </row>
    <row r="52" spans="1:21" ht="11.25" customHeight="1" x14ac:dyDescent="0.25">
      <c r="A52" s="252" t="s">
        <v>314</v>
      </c>
      <c r="B52" s="252"/>
      <c r="C52" s="252"/>
      <c r="D52" s="252"/>
      <c r="E52" s="252"/>
      <c r="F52" s="252"/>
      <c r="G52" s="252"/>
      <c r="H52" s="252"/>
      <c r="I52" s="252"/>
      <c r="J52" s="252"/>
      <c r="K52" s="252"/>
      <c r="L52" s="252"/>
      <c r="M52" s="252"/>
      <c r="N52" s="252"/>
      <c r="O52" s="252"/>
      <c r="P52" s="252"/>
      <c r="Q52" s="252"/>
      <c r="R52" s="252"/>
      <c r="S52" s="252"/>
      <c r="T52" s="252"/>
      <c r="U52" s="252"/>
    </row>
    <row r="53" spans="1:21" ht="11.25" customHeight="1" x14ac:dyDescent="0.25">
      <c r="A53" s="252"/>
      <c r="B53" s="258"/>
      <c r="C53" s="258"/>
      <c r="D53" s="258"/>
      <c r="E53" s="258"/>
      <c r="F53" s="258"/>
      <c r="G53" s="258"/>
      <c r="H53" s="258"/>
      <c r="I53" s="258"/>
      <c r="J53" s="258"/>
      <c r="K53" s="258"/>
      <c r="L53" s="258"/>
      <c r="M53" s="258"/>
      <c r="N53" s="258"/>
      <c r="O53" s="258"/>
      <c r="P53" s="258"/>
      <c r="Q53" s="258"/>
      <c r="R53" s="258"/>
      <c r="S53" s="258"/>
      <c r="T53" s="258"/>
      <c r="U53" s="258"/>
    </row>
    <row r="54" spans="1:21" ht="11.25" customHeight="1" x14ac:dyDescent="0.25">
      <c r="A54" s="252" t="s">
        <v>35</v>
      </c>
      <c r="B54" s="252"/>
      <c r="C54" s="252"/>
      <c r="D54" s="252"/>
      <c r="E54" s="252"/>
      <c r="F54" s="252"/>
      <c r="G54" s="252"/>
      <c r="H54" s="252"/>
      <c r="I54" s="252"/>
      <c r="J54" s="252"/>
      <c r="K54" s="252"/>
      <c r="L54" s="252"/>
      <c r="M54" s="252"/>
      <c r="N54" s="252"/>
      <c r="O54" s="252"/>
      <c r="P54" s="252"/>
      <c r="Q54" s="252"/>
      <c r="R54" s="252"/>
      <c r="S54" s="252"/>
      <c r="T54" s="252"/>
      <c r="U54" s="252"/>
    </row>
    <row r="55" spans="1:21" ht="11.25" customHeight="1" x14ac:dyDescent="0.25">
      <c r="A55" s="59"/>
      <c r="B55" s="59"/>
      <c r="C55" s="59"/>
      <c r="D55" s="59"/>
      <c r="E55" s="59"/>
      <c r="F55" s="59"/>
      <c r="G55" s="59"/>
      <c r="H55" s="59"/>
      <c r="I55" s="59"/>
      <c r="J55" s="59"/>
      <c r="K55" s="59"/>
      <c r="L55" s="59"/>
      <c r="M55" s="59"/>
      <c r="N55" s="59"/>
      <c r="O55" s="59"/>
      <c r="P55" s="59"/>
      <c r="Q55" s="59"/>
      <c r="R55" s="59"/>
      <c r="S55" s="59"/>
      <c r="T55" s="179"/>
      <c r="U55" s="59"/>
    </row>
  </sheetData>
  <mergeCells count="16">
    <mergeCell ref="A50:U50"/>
    <mergeCell ref="A51:U51"/>
    <mergeCell ref="A52:U52"/>
    <mergeCell ref="A53:U53"/>
    <mergeCell ref="A54:U54"/>
    <mergeCell ref="A45:U45"/>
    <mergeCell ref="A46:U46"/>
    <mergeCell ref="A47:U47"/>
    <mergeCell ref="A48:U48"/>
    <mergeCell ref="A49:U49"/>
    <mergeCell ref="C6:Q6"/>
    <mergeCell ref="A1:U1"/>
    <mergeCell ref="A2:U2"/>
    <mergeCell ref="A3:U3"/>
    <mergeCell ref="A4:U4"/>
    <mergeCell ref="A5:U5"/>
  </mergeCells>
  <printOptions horizontalCentered="1"/>
  <pageMargins left="0.5" right="0.5" top="0.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86EDD-90E3-4D6C-BB01-5E0DE44A4A2C}">
  <dimension ref="A1:L50"/>
  <sheetViews>
    <sheetView workbookViewId="0">
      <selection sqref="A1:L1"/>
    </sheetView>
  </sheetViews>
  <sheetFormatPr defaultColWidth="9.140625" defaultRowHeight="11.25" x14ac:dyDescent="0.25"/>
  <cols>
    <col min="1" max="1" width="37.85546875" style="214" customWidth="1"/>
    <col min="2" max="2" width="1.85546875" style="214" customWidth="1"/>
    <col min="3" max="3" width="8.7109375" style="213" customWidth="1"/>
    <col min="4" max="4" width="1.85546875" style="215" customWidth="1"/>
    <col min="5" max="5" width="8.7109375" style="213" customWidth="1"/>
    <col min="6" max="6" width="1.85546875" style="215" customWidth="1"/>
    <col min="7" max="7" width="8.7109375" style="213" customWidth="1"/>
    <col min="8" max="8" width="1.85546875" style="215" customWidth="1"/>
    <col min="9" max="9" width="8.7109375" style="213" customWidth="1"/>
    <col min="10" max="10" width="1.85546875" style="215" customWidth="1"/>
    <col min="11" max="11" width="8.7109375" style="213" customWidth="1"/>
    <col min="12" max="12" width="1.85546875" style="215" customWidth="1"/>
    <col min="13" max="16384" width="9.140625" style="213"/>
  </cols>
  <sheetData>
    <row r="1" spans="1:12" ht="11.25" customHeight="1" x14ac:dyDescent="0.25">
      <c r="A1" s="261" t="s">
        <v>193</v>
      </c>
      <c r="B1" s="261"/>
      <c r="C1" s="261"/>
      <c r="D1" s="261"/>
      <c r="E1" s="261"/>
      <c r="F1" s="261"/>
      <c r="G1" s="261"/>
      <c r="H1" s="261"/>
      <c r="I1" s="261"/>
      <c r="J1" s="261"/>
      <c r="K1" s="261"/>
      <c r="L1" s="261"/>
    </row>
    <row r="2" spans="1:12" ht="11.25" customHeight="1" x14ac:dyDescent="0.25">
      <c r="A2" s="261" t="s">
        <v>194</v>
      </c>
      <c r="B2" s="261"/>
      <c r="C2" s="261"/>
      <c r="D2" s="261"/>
      <c r="E2" s="261"/>
      <c r="F2" s="261"/>
      <c r="G2" s="261"/>
      <c r="H2" s="261"/>
      <c r="I2" s="261"/>
      <c r="J2" s="261"/>
      <c r="K2" s="261"/>
      <c r="L2" s="261"/>
    </row>
    <row r="3" spans="1:12" ht="11.25" customHeight="1" x14ac:dyDescent="0.25">
      <c r="A3" s="262"/>
      <c r="B3" s="262"/>
      <c r="C3" s="262"/>
      <c r="D3" s="262"/>
      <c r="E3" s="262"/>
      <c r="F3" s="262"/>
      <c r="G3" s="262"/>
      <c r="H3" s="262"/>
      <c r="I3" s="262"/>
      <c r="J3" s="262"/>
      <c r="K3" s="262"/>
      <c r="L3" s="262"/>
    </row>
    <row r="4" spans="1:12" ht="11.25" customHeight="1" x14ac:dyDescent="0.25">
      <c r="A4" s="261" t="s">
        <v>118</v>
      </c>
      <c r="B4" s="261"/>
      <c r="C4" s="261"/>
      <c r="D4" s="261"/>
      <c r="E4" s="261"/>
      <c r="F4" s="261"/>
      <c r="G4" s="261"/>
      <c r="H4" s="261"/>
      <c r="I4" s="261"/>
      <c r="J4" s="261"/>
      <c r="K4" s="261"/>
      <c r="L4" s="261"/>
    </row>
    <row r="5" spans="1:12" ht="11.25" customHeight="1" x14ac:dyDescent="0.25">
      <c r="A5" s="263"/>
      <c r="B5" s="264"/>
      <c r="C5" s="264"/>
      <c r="D5" s="264"/>
      <c r="E5" s="264"/>
      <c r="F5" s="264"/>
      <c r="G5" s="264"/>
      <c r="H5" s="264"/>
      <c r="I5" s="264"/>
      <c r="J5" s="264"/>
      <c r="K5" s="264"/>
      <c r="L5" s="264"/>
    </row>
    <row r="6" spans="1:12" ht="11.25" customHeight="1" x14ac:dyDescent="0.25">
      <c r="A6" s="144" t="s">
        <v>195</v>
      </c>
      <c r="B6" s="147"/>
      <c r="C6" s="145">
        <v>2019</v>
      </c>
      <c r="D6" s="154"/>
      <c r="E6" s="145">
        <v>2020</v>
      </c>
      <c r="F6" s="154"/>
      <c r="G6" s="145" t="s">
        <v>196</v>
      </c>
      <c r="H6" s="154"/>
      <c r="I6" s="145" t="s">
        <v>2</v>
      </c>
      <c r="J6" s="154"/>
      <c r="K6" s="145" t="s">
        <v>3</v>
      </c>
      <c r="L6" s="154"/>
    </row>
    <row r="7" spans="1:12" ht="11.25" customHeight="1" x14ac:dyDescent="0.25">
      <c r="A7" s="147" t="s">
        <v>197</v>
      </c>
      <c r="C7" s="146">
        <v>2830</v>
      </c>
      <c r="E7" s="146">
        <v>3764</v>
      </c>
      <c r="F7" s="211"/>
      <c r="G7" s="146">
        <v>4094</v>
      </c>
      <c r="H7" s="211"/>
      <c r="I7" s="146">
        <v>1574</v>
      </c>
      <c r="J7" s="211"/>
      <c r="K7" s="146">
        <v>1350</v>
      </c>
      <c r="L7" s="211" t="s">
        <v>198</v>
      </c>
    </row>
    <row r="8" spans="1:12" ht="11.25" customHeight="1" x14ac:dyDescent="0.25">
      <c r="A8" s="147" t="s">
        <v>199</v>
      </c>
      <c r="C8" s="146">
        <v>158751</v>
      </c>
      <c r="E8" s="146">
        <v>169344</v>
      </c>
      <c r="G8" s="146">
        <v>150876</v>
      </c>
      <c r="I8" s="146">
        <v>155007</v>
      </c>
      <c r="K8" s="146">
        <v>148840</v>
      </c>
    </row>
    <row r="9" spans="1:12" ht="11.25" customHeight="1" x14ac:dyDescent="0.25">
      <c r="A9" s="147" t="s">
        <v>200</v>
      </c>
      <c r="C9" s="146">
        <v>48600</v>
      </c>
      <c r="D9" s="211"/>
      <c r="E9" s="146">
        <v>116000</v>
      </c>
      <c r="F9" s="211"/>
      <c r="G9" s="146">
        <v>98700</v>
      </c>
      <c r="H9" s="211"/>
      <c r="I9" s="146">
        <v>88500</v>
      </c>
      <c r="J9" s="211"/>
      <c r="K9" s="146">
        <v>82700</v>
      </c>
    </row>
    <row r="10" spans="1:12" ht="11.25" customHeight="1" x14ac:dyDescent="0.25">
      <c r="A10" s="147" t="s">
        <v>201</v>
      </c>
      <c r="C10" s="146">
        <v>20000</v>
      </c>
      <c r="E10" s="146">
        <v>22200</v>
      </c>
      <c r="G10" s="146">
        <v>18000</v>
      </c>
      <c r="H10" s="211"/>
      <c r="I10" s="146">
        <v>10000</v>
      </c>
      <c r="J10" s="211"/>
      <c r="K10" s="146">
        <v>20000</v>
      </c>
    </row>
    <row r="11" spans="1:12" ht="11.25" customHeight="1" x14ac:dyDescent="0.25">
      <c r="A11" s="147" t="s">
        <v>202</v>
      </c>
      <c r="C11" s="146">
        <v>176021</v>
      </c>
      <c r="D11" s="211"/>
      <c r="E11" s="146">
        <v>168214</v>
      </c>
      <c r="F11" s="211"/>
      <c r="G11" s="146">
        <v>159145</v>
      </c>
      <c r="H11" s="211"/>
      <c r="I11" s="146">
        <v>122115</v>
      </c>
      <c r="J11" s="211" t="s">
        <v>113</v>
      </c>
      <c r="K11" s="146">
        <v>158668</v>
      </c>
    </row>
    <row r="12" spans="1:12" ht="11.25" customHeight="1" x14ac:dyDescent="0.25">
      <c r="A12" s="147" t="s">
        <v>203</v>
      </c>
      <c r="C12" s="146">
        <v>108700</v>
      </c>
      <c r="D12" s="211"/>
      <c r="E12" s="146">
        <v>109000</v>
      </c>
      <c r="F12" s="211" t="s">
        <v>198</v>
      </c>
      <c r="G12" s="146">
        <v>109000</v>
      </c>
      <c r="H12" s="211" t="s">
        <v>198</v>
      </c>
      <c r="I12" s="146">
        <v>114000</v>
      </c>
      <c r="J12" s="211" t="s">
        <v>198</v>
      </c>
      <c r="K12" s="146">
        <v>117000</v>
      </c>
      <c r="L12" s="211" t="s">
        <v>198</v>
      </c>
    </row>
    <row r="13" spans="1:12" ht="11.25" customHeight="1" x14ac:dyDescent="0.25">
      <c r="A13" s="147" t="s">
        <v>204</v>
      </c>
      <c r="C13" s="146">
        <v>45000</v>
      </c>
      <c r="E13" s="146">
        <v>39900</v>
      </c>
      <c r="F13" s="211"/>
      <c r="G13" s="146">
        <v>43800</v>
      </c>
      <c r="H13" s="211"/>
      <c r="I13" s="146">
        <v>46400</v>
      </c>
      <c r="J13" s="211"/>
      <c r="K13" s="146">
        <v>42400</v>
      </c>
      <c r="L13" s="211"/>
    </row>
    <row r="14" spans="1:12" ht="11.25" customHeight="1" x14ac:dyDescent="0.25">
      <c r="A14" s="147" t="s">
        <v>205</v>
      </c>
      <c r="C14" s="146">
        <v>9100</v>
      </c>
      <c r="D14" s="211"/>
      <c r="E14" s="146">
        <v>18600</v>
      </c>
      <c r="F14" s="211"/>
      <c r="G14" s="146">
        <v>20000</v>
      </c>
      <c r="H14" s="211"/>
      <c r="I14" s="146">
        <v>22000</v>
      </c>
      <c r="J14" s="211"/>
      <c r="K14" s="146">
        <v>22000</v>
      </c>
      <c r="L14" s="211" t="s">
        <v>198</v>
      </c>
    </row>
    <row r="15" spans="1:12" ht="11.25" customHeight="1" x14ac:dyDescent="0.25">
      <c r="A15" s="147" t="s">
        <v>206</v>
      </c>
      <c r="C15" s="146">
        <v>48900</v>
      </c>
      <c r="D15" s="211"/>
      <c r="E15" s="146">
        <v>49700</v>
      </c>
      <c r="F15" s="211"/>
      <c r="G15" s="146">
        <v>46800</v>
      </c>
      <c r="H15" s="211"/>
      <c r="I15" s="146">
        <v>46200</v>
      </c>
      <c r="J15" s="211"/>
      <c r="K15" s="146">
        <v>43000</v>
      </c>
    </row>
    <row r="16" spans="1:12" ht="11.25" customHeight="1" x14ac:dyDescent="0.25">
      <c r="A16" s="147" t="s">
        <v>207</v>
      </c>
      <c r="C16" s="146">
        <v>40500</v>
      </c>
      <c r="D16" s="211"/>
      <c r="E16" s="146">
        <v>34800</v>
      </c>
      <c r="F16" s="211"/>
      <c r="G16" s="146">
        <v>51600</v>
      </c>
      <c r="H16" s="211"/>
      <c r="I16" s="146">
        <v>50800</v>
      </c>
      <c r="J16" s="211"/>
      <c r="K16" s="146">
        <v>32000</v>
      </c>
    </row>
    <row r="17" spans="1:12" ht="11.25" customHeight="1" x14ac:dyDescent="0.25">
      <c r="A17" s="147" t="s">
        <v>208</v>
      </c>
      <c r="C17" s="146">
        <v>38530</v>
      </c>
      <c r="E17" s="146">
        <v>41429</v>
      </c>
      <c r="G17" s="146">
        <v>42163</v>
      </c>
      <c r="I17" s="146">
        <v>44921</v>
      </c>
      <c r="K17" s="146">
        <v>41941</v>
      </c>
    </row>
    <row r="18" spans="1:12" ht="11.25" customHeight="1" x14ac:dyDescent="0.25">
      <c r="A18" s="147" t="s">
        <v>209</v>
      </c>
      <c r="C18" s="146">
        <v>13655</v>
      </c>
      <c r="E18" s="146">
        <v>7040</v>
      </c>
      <c r="G18" s="146">
        <v>4685</v>
      </c>
      <c r="H18" s="211"/>
      <c r="I18" s="146">
        <v>1692</v>
      </c>
      <c r="J18" s="211"/>
      <c r="K18" s="158" t="s">
        <v>60</v>
      </c>
    </row>
    <row r="19" spans="1:12" ht="11.25" customHeight="1" x14ac:dyDescent="0.25">
      <c r="A19" s="147" t="s">
        <v>210</v>
      </c>
      <c r="C19" s="146">
        <v>36300</v>
      </c>
      <c r="E19" s="146">
        <v>50300</v>
      </c>
      <c r="F19" s="211"/>
      <c r="G19" s="146">
        <v>61600</v>
      </c>
      <c r="I19" s="146">
        <v>48200</v>
      </c>
      <c r="K19" s="158" t="s">
        <v>60</v>
      </c>
    </row>
    <row r="20" spans="1:12" ht="11.25" customHeight="1" x14ac:dyDescent="0.25">
      <c r="A20" s="147" t="s">
        <v>211</v>
      </c>
      <c r="C20" s="146">
        <v>853000</v>
      </c>
      <c r="E20" s="146">
        <v>767000</v>
      </c>
      <c r="F20" s="211"/>
      <c r="G20" s="146">
        <v>1069000</v>
      </c>
      <c r="H20" s="211"/>
      <c r="I20" s="146">
        <v>1579000</v>
      </c>
      <c r="J20" s="211"/>
      <c r="K20" s="146">
        <v>2030000</v>
      </c>
    </row>
    <row r="21" spans="1:12" ht="11.25" customHeight="1" x14ac:dyDescent="0.25">
      <c r="A21" s="147" t="s">
        <v>212</v>
      </c>
      <c r="C21" s="146">
        <v>3310</v>
      </c>
      <c r="D21" s="211"/>
      <c r="E21" s="146">
        <v>3960</v>
      </c>
      <c r="F21" s="211"/>
      <c r="G21" s="146">
        <v>4730</v>
      </c>
      <c r="H21" s="211"/>
      <c r="I21" s="146">
        <v>387</v>
      </c>
      <c r="J21" s="211"/>
      <c r="K21" s="146">
        <v>1740</v>
      </c>
      <c r="L21" s="211"/>
    </row>
    <row r="22" spans="1:12" ht="11.25" customHeight="1" x14ac:dyDescent="0.25">
      <c r="A22" s="147" t="s">
        <v>333</v>
      </c>
      <c r="C22" s="146">
        <v>39000</v>
      </c>
      <c r="D22" s="211" t="s">
        <v>198</v>
      </c>
      <c r="E22" s="146">
        <v>12000</v>
      </c>
      <c r="F22" s="211" t="s">
        <v>198</v>
      </c>
      <c r="G22" s="146">
        <v>34000</v>
      </c>
      <c r="H22" s="211" t="s">
        <v>198</v>
      </c>
      <c r="I22" s="146">
        <v>37000</v>
      </c>
      <c r="J22" s="211" t="s">
        <v>213</v>
      </c>
      <c r="K22" s="146">
        <v>38000</v>
      </c>
    </row>
    <row r="23" spans="1:12" ht="11.25" customHeight="1" x14ac:dyDescent="0.25">
      <c r="A23" s="147" t="s">
        <v>214</v>
      </c>
      <c r="C23" s="146">
        <v>131</v>
      </c>
      <c r="D23" s="211"/>
      <c r="E23" s="146">
        <v>142</v>
      </c>
      <c r="F23" s="211"/>
      <c r="G23" s="146">
        <v>147</v>
      </c>
      <c r="H23" s="211"/>
      <c r="I23" s="146">
        <v>157</v>
      </c>
      <c r="J23" s="211"/>
      <c r="K23" s="146">
        <v>140</v>
      </c>
    </row>
    <row r="24" spans="1:12" ht="11.25" customHeight="1" x14ac:dyDescent="0.25">
      <c r="A24" s="147" t="s">
        <v>215</v>
      </c>
      <c r="C24" s="146">
        <v>208185</v>
      </c>
      <c r="E24" s="146">
        <v>199697</v>
      </c>
      <c r="F24" s="211" t="s">
        <v>113</v>
      </c>
      <c r="G24" s="146">
        <v>186284</v>
      </c>
      <c r="H24" s="211"/>
      <c r="I24" s="146">
        <v>199951</v>
      </c>
      <c r="J24" s="211"/>
      <c r="K24" s="146">
        <v>231217</v>
      </c>
    </row>
    <row r="25" spans="1:12" ht="11.25" customHeight="1" x14ac:dyDescent="0.25">
      <c r="A25" s="147" t="s">
        <v>216</v>
      </c>
      <c r="C25" s="146">
        <v>200</v>
      </c>
      <c r="E25" s="146">
        <v>200</v>
      </c>
      <c r="G25" s="146">
        <v>200</v>
      </c>
      <c r="I25" s="146">
        <v>200</v>
      </c>
      <c r="K25" s="146">
        <v>200</v>
      </c>
      <c r="L25" s="211" t="s">
        <v>198</v>
      </c>
    </row>
    <row r="26" spans="1:12" ht="11.25" customHeight="1" x14ac:dyDescent="0.25">
      <c r="A26" s="147" t="s">
        <v>334</v>
      </c>
      <c r="C26" s="146">
        <v>32720</v>
      </c>
      <c r="E26" s="146">
        <v>33659</v>
      </c>
      <c r="G26" s="146">
        <v>31594</v>
      </c>
      <c r="I26" s="146">
        <v>34302</v>
      </c>
      <c r="K26" s="146">
        <v>33604</v>
      </c>
    </row>
    <row r="27" spans="1:12" ht="11.25" customHeight="1" x14ac:dyDescent="0.25">
      <c r="A27" s="147" t="s">
        <v>217</v>
      </c>
      <c r="C27" s="146">
        <v>323325</v>
      </c>
      <c r="E27" s="146">
        <v>328372</v>
      </c>
      <c r="F27" s="211"/>
      <c r="G27" s="146">
        <v>387047</v>
      </c>
      <c r="H27" s="211"/>
      <c r="I27" s="146">
        <v>346000</v>
      </c>
      <c r="J27" s="211" t="s">
        <v>213</v>
      </c>
      <c r="K27" s="146">
        <v>413000</v>
      </c>
      <c r="L27" s="211" t="s">
        <v>198</v>
      </c>
    </row>
    <row r="28" spans="1:12" ht="11.25" customHeight="1" x14ac:dyDescent="0.25">
      <c r="A28" s="147" t="s">
        <v>218</v>
      </c>
      <c r="C28" s="146">
        <v>231000</v>
      </c>
      <c r="D28" s="211"/>
      <c r="E28" s="146">
        <v>233000</v>
      </c>
      <c r="F28" s="211"/>
      <c r="G28" s="146">
        <v>205000</v>
      </c>
      <c r="H28" s="211"/>
      <c r="I28" s="146">
        <v>222000</v>
      </c>
      <c r="J28" s="211"/>
      <c r="K28" s="146">
        <v>210000</v>
      </c>
    </row>
    <row r="29" spans="1:12" ht="11.25" customHeight="1" x14ac:dyDescent="0.25">
      <c r="A29" s="147" t="s">
        <v>219</v>
      </c>
      <c r="C29" s="146">
        <v>43443</v>
      </c>
      <c r="D29" s="211"/>
      <c r="E29" s="146">
        <v>34908</v>
      </c>
      <c r="F29" s="211"/>
      <c r="G29" s="146">
        <v>31848</v>
      </c>
      <c r="H29" s="211"/>
      <c r="I29" s="146">
        <v>29033</v>
      </c>
      <c r="J29" s="211"/>
      <c r="K29" s="146">
        <v>29750</v>
      </c>
    </row>
    <row r="30" spans="1:12" ht="11.25" customHeight="1" x14ac:dyDescent="0.25">
      <c r="A30" s="147" t="s">
        <v>220</v>
      </c>
      <c r="C30" s="146">
        <v>4800</v>
      </c>
      <c r="D30" s="211"/>
      <c r="E30" s="146">
        <v>20000</v>
      </c>
      <c r="F30" s="211"/>
      <c r="G30" s="146">
        <v>11600</v>
      </c>
      <c r="H30" s="211"/>
      <c r="I30" s="146">
        <v>14400</v>
      </c>
      <c r="J30" s="211"/>
      <c r="K30" s="146">
        <v>9800</v>
      </c>
    </row>
    <row r="31" spans="1:12" ht="11.25" customHeight="1" x14ac:dyDescent="0.25">
      <c r="A31" s="147" t="s">
        <v>221</v>
      </c>
      <c r="C31" s="146">
        <v>13500</v>
      </c>
      <c r="E31" s="146">
        <v>16700</v>
      </c>
      <c r="G31" s="146">
        <v>18400</v>
      </c>
      <c r="I31" s="146">
        <v>17500</v>
      </c>
      <c r="K31" s="146">
        <v>16400</v>
      </c>
    </row>
    <row r="32" spans="1:12" ht="11.25" customHeight="1" x14ac:dyDescent="0.25">
      <c r="A32" s="147" t="s">
        <v>222</v>
      </c>
      <c r="C32" s="146">
        <v>1110</v>
      </c>
      <c r="D32" s="211"/>
      <c r="E32" s="146">
        <v>3226</v>
      </c>
      <c r="F32" s="211"/>
      <c r="G32" s="146">
        <v>3834</v>
      </c>
      <c r="H32" s="211"/>
      <c r="I32" s="146">
        <v>4059</v>
      </c>
      <c r="J32" s="211"/>
      <c r="K32" s="146">
        <v>7980</v>
      </c>
    </row>
    <row r="33" spans="1:12" ht="11.25" customHeight="1" x14ac:dyDescent="0.25">
      <c r="A33" s="147" t="s">
        <v>223</v>
      </c>
      <c r="C33" s="150">
        <v>16593</v>
      </c>
      <c r="D33" s="216"/>
      <c r="E33" s="150">
        <v>16480</v>
      </c>
      <c r="F33" s="216"/>
      <c r="G33" s="150">
        <v>15760</v>
      </c>
      <c r="H33" s="157" t="s">
        <v>113</v>
      </c>
      <c r="I33" s="150">
        <v>14260</v>
      </c>
      <c r="J33" s="216"/>
      <c r="K33" s="150">
        <v>16309</v>
      </c>
      <c r="L33" s="216"/>
    </row>
    <row r="34" spans="1:12" ht="11.25" customHeight="1" x14ac:dyDescent="0.25">
      <c r="A34" s="148" t="s">
        <v>18</v>
      </c>
      <c r="C34" s="146">
        <v>2520000</v>
      </c>
      <c r="D34" s="211"/>
      <c r="E34" s="146">
        <v>2500000</v>
      </c>
      <c r="F34" s="211"/>
      <c r="G34" s="146">
        <v>2810000</v>
      </c>
      <c r="H34" s="211"/>
      <c r="I34" s="146">
        <v>3250000</v>
      </c>
      <c r="J34" s="211" t="s">
        <v>113</v>
      </c>
      <c r="K34" s="146">
        <v>3750000</v>
      </c>
    </row>
    <row r="35" spans="1:12" ht="11.25" customHeight="1" x14ac:dyDescent="0.25">
      <c r="A35" s="149" t="s">
        <v>224</v>
      </c>
      <c r="C35" s="146"/>
      <c r="E35" s="146"/>
      <c r="G35" s="146"/>
      <c r="I35" s="146"/>
      <c r="K35" s="146"/>
    </row>
    <row r="36" spans="1:12" ht="11.25" customHeight="1" x14ac:dyDescent="0.25">
      <c r="A36" s="217" t="s">
        <v>225</v>
      </c>
      <c r="C36" s="218">
        <v>1670000</v>
      </c>
      <c r="D36" s="211"/>
      <c r="E36" s="218">
        <v>1570000</v>
      </c>
      <c r="F36" s="211"/>
      <c r="G36" s="218">
        <v>1950000</v>
      </c>
      <c r="H36" s="211"/>
      <c r="I36" s="218">
        <v>2420000</v>
      </c>
      <c r="J36" s="211" t="s">
        <v>113</v>
      </c>
      <c r="K36" s="218">
        <v>2900000</v>
      </c>
    </row>
    <row r="37" spans="1:12" ht="11.25" customHeight="1" x14ac:dyDescent="0.25">
      <c r="A37" s="217" t="s">
        <v>226</v>
      </c>
      <c r="C37" s="146">
        <v>481000</v>
      </c>
      <c r="D37" s="211"/>
      <c r="E37" s="146">
        <v>469000</v>
      </c>
      <c r="F37" s="211"/>
      <c r="G37" s="146">
        <v>430000</v>
      </c>
      <c r="H37" s="211"/>
      <c r="I37" s="146">
        <v>405000</v>
      </c>
      <c r="J37" s="211" t="s">
        <v>113</v>
      </c>
      <c r="K37" s="146">
        <v>431000</v>
      </c>
    </row>
    <row r="38" spans="1:12" ht="11.25" customHeight="1" x14ac:dyDescent="0.25">
      <c r="A38" s="217" t="s">
        <v>227</v>
      </c>
      <c r="B38" s="219"/>
      <c r="C38" s="150">
        <v>365000</v>
      </c>
      <c r="D38" s="211"/>
      <c r="E38" s="150">
        <v>458000</v>
      </c>
      <c r="F38" s="211"/>
      <c r="G38" s="150">
        <v>425000</v>
      </c>
      <c r="H38" s="211"/>
      <c r="I38" s="150">
        <v>429000</v>
      </c>
      <c r="J38" s="211"/>
      <c r="K38" s="150">
        <v>421000</v>
      </c>
      <c r="L38" s="216"/>
    </row>
    <row r="39" spans="1:12" ht="11.25" customHeight="1" x14ac:dyDescent="0.25">
      <c r="A39" s="265" t="s">
        <v>228</v>
      </c>
      <c r="B39" s="266"/>
      <c r="C39" s="266"/>
      <c r="D39" s="266"/>
      <c r="E39" s="266"/>
      <c r="F39" s="266"/>
      <c r="G39" s="266"/>
      <c r="H39" s="266"/>
      <c r="I39" s="266"/>
      <c r="J39" s="266"/>
      <c r="K39" s="266"/>
      <c r="L39" s="266"/>
    </row>
    <row r="40" spans="1:12" ht="22.5" customHeight="1" x14ac:dyDescent="0.25">
      <c r="A40" s="267" t="s">
        <v>229</v>
      </c>
      <c r="B40" s="268"/>
      <c r="C40" s="268"/>
      <c r="D40" s="268"/>
      <c r="E40" s="268"/>
      <c r="F40" s="268"/>
      <c r="G40" s="268"/>
      <c r="H40" s="268"/>
      <c r="I40" s="268"/>
      <c r="J40" s="268"/>
      <c r="K40" s="268"/>
      <c r="L40" s="268"/>
    </row>
    <row r="41" spans="1:12" ht="22.5" customHeight="1" x14ac:dyDescent="0.25">
      <c r="A41" s="269" t="s">
        <v>335</v>
      </c>
      <c r="B41" s="270"/>
      <c r="C41" s="270"/>
      <c r="D41" s="270"/>
      <c r="E41" s="270"/>
      <c r="F41" s="270"/>
      <c r="G41" s="270"/>
      <c r="H41" s="270"/>
      <c r="I41" s="270"/>
      <c r="J41" s="270"/>
      <c r="K41" s="270"/>
      <c r="L41" s="270"/>
    </row>
    <row r="42" spans="1:12" ht="22.5" customHeight="1" x14ac:dyDescent="0.25">
      <c r="A42" s="271" t="s">
        <v>230</v>
      </c>
      <c r="B42" s="272"/>
      <c r="C42" s="272"/>
      <c r="D42" s="272"/>
      <c r="E42" s="272"/>
      <c r="F42" s="272"/>
      <c r="G42" s="272"/>
      <c r="H42" s="272"/>
      <c r="I42" s="272"/>
      <c r="J42" s="272"/>
      <c r="K42" s="272"/>
      <c r="L42" s="272"/>
    </row>
    <row r="43" spans="1:12" ht="11.25" customHeight="1" x14ac:dyDescent="0.25">
      <c r="A43" s="273" t="s">
        <v>231</v>
      </c>
      <c r="B43" s="274"/>
      <c r="C43" s="274"/>
      <c r="D43" s="274"/>
      <c r="E43" s="274"/>
      <c r="F43" s="274"/>
      <c r="G43" s="274"/>
      <c r="H43" s="274"/>
      <c r="I43" s="274"/>
      <c r="J43" s="274"/>
      <c r="K43" s="274"/>
      <c r="L43" s="274"/>
    </row>
    <row r="44" spans="1:12" ht="11.25" customHeight="1" x14ac:dyDescent="0.25">
      <c r="A44" s="259" t="s">
        <v>232</v>
      </c>
      <c r="B44" s="260"/>
      <c r="C44" s="260"/>
      <c r="D44" s="260"/>
      <c r="E44" s="260"/>
      <c r="F44" s="260"/>
      <c r="G44" s="260"/>
      <c r="H44" s="260"/>
      <c r="I44" s="260"/>
      <c r="J44" s="260"/>
      <c r="K44" s="260"/>
      <c r="L44" s="260"/>
    </row>
    <row r="45" spans="1:12" ht="11.25" customHeight="1" x14ac:dyDescent="0.25">
      <c r="A45" s="259" t="s">
        <v>336</v>
      </c>
      <c r="B45" s="260"/>
      <c r="C45" s="260"/>
      <c r="D45" s="260"/>
      <c r="E45" s="260"/>
      <c r="F45" s="260"/>
      <c r="G45" s="260"/>
      <c r="H45" s="260"/>
      <c r="I45" s="260"/>
      <c r="J45" s="260"/>
      <c r="K45" s="260"/>
      <c r="L45" s="260"/>
    </row>
    <row r="46" spans="1:12" ht="11.25" customHeight="1" x14ac:dyDescent="0.25"/>
    <row r="47" spans="1:12" ht="11.25" customHeight="1" x14ac:dyDescent="0.25"/>
    <row r="48" spans="1:12" ht="11.25" customHeight="1" x14ac:dyDescent="0.25"/>
    <row r="49" ht="11.25" customHeight="1" x14ac:dyDescent="0.25"/>
    <row r="50" ht="11.25" customHeight="1" x14ac:dyDescent="0.25"/>
  </sheetData>
  <mergeCells count="12">
    <mergeCell ref="A45:L45"/>
    <mergeCell ref="A1:L1"/>
    <mergeCell ref="A2:L2"/>
    <mergeCell ref="A3:L3"/>
    <mergeCell ref="A4:L4"/>
    <mergeCell ref="A5:L5"/>
    <mergeCell ref="A39:L39"/>
    <mergeCell ref="A40:L40"/>
    <mergeCell ref="A41:L41"/>
    <mergeCell ref="A42:L42"/>
    <mergeCell ref="A43:L43"/>
    <mergeCell ref="A44:L44"/>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0193-D0DC-4A55-8C34-4C5035AA51F8}">
  <dimension ref="A1:L35"/>
  <sheetViews>
    <sheetView workbookViewId="0">
      <selection sqref="A1:L1"/>
    </sheetView>
  </sheetViews>
  <sheetFormatPr defaultColWidth="9.140625" defaultRowHeight="11.25" customHeight="1" x14ac:dyDescent="0.25"/>
  <cols>
    <col min="1" max="1" width="38.42578125" style="213" customWidth="1"/>
    <col min="2" max="2" width="1.85546875" style="213" customWidth="1"/>
    <col min="3" max="3" width="8.7109375" style="213" customWidth="1"/>
    <col min="4" max="4" width="1.85546875" style="215" customWidth="1"/>
    <col min="5" max="5" width="8.7109375" style="213" customWidth="1"/>
    <col min="6" max="6" width="1.85546875" style="215" customWidth="1"/>
    <col min="7" max="7" width="8.7109375" style="213" customWidth="1"/>
    <col min="8" max="8" width="1.85546875" style="215" customWidth="1"/>
    <col min="9" max="9" width="8.7109375" style="213" customWidth="1"/>
    <col min="10" max="10" width="1.85546875" style="215" customWidth="1"/>
    <col min="11" max="11" width="8.7109375" style="213" customWidth="1"/>
    <col min="12" max="12" width="1.85546875" style="215" customWidth="1"/>
    <col min="13" max="16384" width="9.140625" style="213"/>
  </cols>
  <sheetData>
    <row r="1" spans="1:12" ht="11.25" customHeight="1" x14ac:dyDescent="0.25">
      <c r="A1" s="261" t="s">
        <v>233</v>
      </c>
      <c r="B1" s="261"/>
      <c r="C1" s="261"/>
      <c r="D1" s="261"/>
      <c r="E1" s="261"/>
      <c r="F1" s="261"/>
      <c r="G1" s="261"/>
      <c r="H1" s="261"/>
      <c r="I1" s="261"/>
      <c r="J1" s="261"/>
      <c r="K1" s="261"/>
      <c r="L1" s="276"/>
    </row>
    <row r="2" spans="1:12" ht="11.25" customHeight="1" x14ac:dyDescent="0.25">
      <c r="A2" s="261" t="s">
        <v>234</v>
      </c>
      <c r="B2" s="261"/>
      <c r="C2" s="261"/>
      <c r="D2" s="261"/>
      <c r="E2" s="261"/>
      <c r="F2" s="261"/>
      <c r="G2" s="261"/>
      <c r="H2" s="261"/>
      <c r="I2" s="261"/>
      <c r="J2" s="261"/>
      <c r="K2" s="261"/>
      <c r="L2" s="276"/>
    </row>
    <row r="3" spans="1:12" ht="11.25" customHeight="1" x14ac:dyDescent="0.25">
      <c r="A3" s="262"/>
      <c r="B3" s="262"/>
      <c r="C3" s="262"/>
      <c r="D3" s="262"/>
      <c r="E3" s="262"/>
      <c r="F3" s="262"/>
      <c r="G3" s="262"/>
      <c r="H3" s="262"/>
      <c r="I3" s="262"/>
      <c r="J3" s="262"/>
      <c r="K3" s="262"/>
      <c r="L3" s="276"/>
    </row>
    <row r="4" spans="1:12" ht="11.25" customHeight="1" x14ac:dyDescent="0.25">
      <c r="A4" s="261" t="s">
        <v>118</v>
      </c>
      <c r="B4" s="261"/>
      <c r="C4" s="261"/>
      <c r="D4" s="261"/>
      <c r="E4" s="261"/>
      <c r="F4" s="261"/>
      <c r="G4" s="261"/>
      <c r="H4" s="261"/>
      <c r="I4" s="261"/>
      <c r="J4" s="261"/>
      <c r="K4" s="261"/>
      <c r="L4" s="276"/>
    </row>
    <row r="5" spans="1:12" ht="11.25" customHeight="1" x14ac:dyDescent="0.25">
      <c r="A5" s="263"/>
      <c r="B5" s="263"/>
      <c r="C5" s="263"/>
      <c r="D5" s="263"/>
      <c r="E5" s="263"/>
      <c r="F5" s="263"/>
      <c r="G5" s="263"/>
      <c r="H5" s="263"/>
      <c r="I5" s="263"/>
      <c r="J5" s="263"/>
      <c r="K5" s="263"/>
      <c r="L5" s="277"/>
    </row>
    <row r="6" spans="1:12" ht="11.25" customHeight="1" x14ac:dyDescent="0.25">
      <c r="A6" s="144" t="s">
        <v>235</v>
      </c>
      <c r="B6" s="220"/>
      <c r="C6" s="145">
        <v>2019</v>
      </c>
      <c r="D6" s="154"/>
      <c r="E6" s="145">
        <v>2020</v>
      </c>
      <c r="F6" s="154"/>
      <c r="G6" s="145" t="s">
        <v>196</v>
      </c>
      <c r="H6" s="154"/>
      <c r="I6" s="145" t="s">
        <v>2</v>
      </c>
      <c r="J6" s="154"/>
      <c r="K6" s="145" t="s">
        <v>3</v>
      </c>
      <c r="L6" s="154"/>
    </row>
    <row r="7" spans="1:12" ht="11.25" customHeight="1" x14ac:dyDescent="0.25">
      <c r="A7" s="147" t="s">
        <v>236</v>
      </c>
      <c r="C7" s="212"/>
      <c r="E7" s="212"/>
      <c r="G7" s="212"/>
      <c r="I7" s="212"/>
      <c r="K7" s="212"/>
    </row>
    <row r="8" spans="1:12" ht="11.25" customHeight="1" x14ac:dyDescent="0.25">
      <c r="A8" s="148" t="s">
        <v>59</v>
      </c>
      <c r="C8" s="146">
        <v>16900</v>
      </c>
      <c r="D8" s="212"/>
      <c r="E8" s="146">
        <v>21190</v>
      </c>
      <c r="F8" s="212"/>
      <c r="G8" s="146">
        <v>29430</v>
      </c>
      <c r="H8" s="212"/>
      <c r="I8" s="146">
        <v>33910</v>
      </c>
      <c r="J8" s="212"/>
      <c r="K8" s="146">
        <v>43704</v>
      </c>
    </row>
    <row r="9" spans="1:12" ht="11.25" customHeight="1" x14ac:dyDescent="0.25">
      <c r="A9" s="148" t="s">
        <v>237</v>
      </c>
      <c r="C9" s="146">
        <v>51200</v>
      </c>
      <c r="D9" s="212"/>
      <c r="E9" s="146">
        <v>42200</v>
      </c>
      <c r="F9" s="210"/>
      <c r="G9" s="146">
        <v>41000</v>
      </c>
      <c r="H9" s="210"/>
      <c r="I9" s="146">
        <v>35800</v>
      </c>
      <c r="J9" s="211" t="s">
        <v>113</v>
      </c>
      <c r="K9" s="146">
        <v>37200</v>
      </c>
      <c r="L9" s="210"/>
    </row>
    <row r="10" spans="1:12" ht="11.25" customHeight="1" x14ac:dyDescent="0.25">
      <c r="A10" s="148" t="s">
        <v>68</v>
      </c>
      <c r="C10" s="146">
        <v>26000</v>
      </c>
      <c r="D10" s="211"/>
      <c r="E10" s="146">
        <v>25000</v>
      </c>
      <c r="F10" s="211" t="s">
        <v>198</v>
      </c>
      <c r="G10" s="146">
        <v>19000</v>
      </c>
      <c r="H10" s="211" t="s">
        <v>198</v>
      </c>
      <c r="I10" s="146">
        <v>26000</v>
      </c>
      <c r="J10" s="211" t="s">
        <v>198</v>
      </c>
      <c r="K10" s="146">
        <v>34000</v>
      </c>
      <c r="L10" s="211" t="s">
        <v>198</v>
      </c>
    </row>
    <row r="11" spans="1:12" ht="11.25" customHeight="1" x14ac:dyDescent="0.25">
      <c r="A11" s="148" t="s">
        <v>238</v>
      </c>
      <c r="C11" s="146">
        <v>71025</v>
      </c>
      <c r="D11" s="212"/>
      <c r="E11" s="146">
        <v>72237</v>
      </c>
      <c r="F11" s="210"/>
      <c r="G11" s="146">
        <v>100000</v>
      </c>
      <c r="H11" s="211" t="s">
        <v>198</v>
      </c>
      <c r="I11" s="146">
        <v>210000</v>
      </c>
      <c r="J11" s="211" t="s">
        <v>213</v>
      </c>
      <c r="K11" s="146">
        <v>265000</v>
      </c>
      <c r="L11" s="211" t="s">
        <v>198</v>
      </c>
    </row>
    <row r="12" spans="1:12" ht="11.25" customHeight="1" x14ac:dyDescent="0.25">
      <c r="A12" s="148" t="s">
        <v>239</v>
      </c>
      <c r="C12" s="146">
        <v>53500</v>
      </c>
      <c r="D12" s="212"/>
      <c r="E12" s="146">
        <v>48400</v>
      </c>
      <c r="F12" s="212"/>
      <c r="G12" s="146">
        <v>30400</v>
      </c>
      <c r="H12" s="212"/>
      <c r="I12" s="146">
        <v>41900</v>
      </c>
      <c r="J12" s="211" t="s">
        <v>113</v>
      </c>
      <c r="K12" s="146">
        <v>44600</v>
      </c>
    </row>
    <row r="13" spans="1:12" ht="11.25" customHeight="1" x14ac:dyDescent="0.25">
      <c r="A13" s="148" t="s">
        <v>240</v>
      </c>
      <c r="C13" s="146">
        <v>4933</v>
      </c>
      <c r="D13" s="212"/>
      <c r="E13" s="146">
        <v>5028</v>
      </c>
      <c r="F13" s="212"/>
      <c r="G13" s="146">
        <v>5173</v>
      </c>
      <c r="H13" s="212"/>
      <c r="I13" s="146">
        <v>5639</v>
      </c>
      <c r="J13" s="210"/>
      <c r="K13" s="146">
        <v>5976</v>
      </c>
    </row>
    <row r="14" spans="1:12" ht="11.25" customHeight="1" x14ac:dyDescent="0.25">
      <c r="A14" s="149" t="s">
        <v>18</v>
      </c>
      <c r="C14" s="151">
        <v>224000</v>
      </c>
      <c r="D14" s="152"/>
      <c r="E14" s="151">
        <v>214000</v>
      </c>
      <c r="F14" s="152"/>
      <c r="G14" s="151">
        <v>225000</v>
      </c>
      <c r="H14" s="152"/>
      <c r="I14" s="151">
        <v>353000</v>
      </c>
      <c r="J14" s="152" t="s">
        <v>113</v>
      </c>
      <c r="K14" s="151">
        <v>430000</v>
      </c>
      <c r="L14" s="155"/>
    </row>
    <row r="15" spans="1:12" ht="11.25" customHeight="1" x14ac:dyDescent="0.25">
      <c r="A15" s="147" t="s">
        <v>241</v>
      </c>
      <c r="C15" s="146"/>
      <c r="D15" s="212"/>
      <c r="E15" s="146"/>
      <c r="F15" s="212"/>
      <c r="G15" s="146"/>
      <c r="H15" s="212"/>
      <c r="I15" s="146"/>
      <c r="J15" s="212"/>
      <c r="K15" s="146"/>
    </row>
    <row r="16" spans="1:12" ht="11.25" customHeight="1" x14ac:dyDescent="0.25">
      <c r="A16" s="148" t="s">
        <v>242</v>
      </c>
      <c r="C16" s="146"/>
      <c r="D16" s="212"/>
      <c r="E16" s="146"/>
      <c r="F16" s="212"/>
      <c r="G16" s="146"/>
      <c r="H16" s="212"/>
      <c r="I16" s="146"/>
      <c r="J16" s="212"/>
      <c r="K16" s="146"/>
    </row>
    <row r="17" spans="1:12" ht="11.25" customHeight="1" x14ac:dyDescent="0.25">
      <c r="A17" s="149" t="s">
        <v>243</v>
      </c>
      <c r="C17" s="146">
        <v>780</v>
      </c>
      <c r="D17" s="211"/>
      <c r="E17" s="146">
        <v>730</v>
      </c>
      <c r="F17" s="211"/>
      <c r="G17" s="146">
        <v>730</v>
      </c>
      <c r="H17" s="211"/>
      <c r="I17" s="212" t="s">
        <v>244</v>
      </c>
      <c r="J17" s="211"/>
      <c r="K17" s="212" t="s">
        <v>244</v>
      </c>
      <c r="L17" s="210"/>
    </row>
    <row r="18" spans="1:12" ht="11.25" customHeight="1" x14ac:dyDescent="0.25">
      <c r="A18" s="149" t="s">
        <v>245</v>
      </c>
      <c r="C18" s="146">
        <v>37000</v>
      </c>
      <c r="D18" s="212"/>
      <c r="E18" s="146">
        <v>34800</v>
      </c>
      <c r="F18" s="212"/>
      <c r="G18" s="146">
        <v>34400</v>
      </c>
      <c r="H18" s="212"/>
      <c r="I18" s="146">
        <v>35200</v>
      </c>
      <c r="J18" s="210"/>
      <c r="K18" s="146">
        <v>30000</v>
      </c>
      <c r="L18" s="210"/>
    </row>
    <row r="19" spans="1:12" ht="11.25" customHeight="1" x14ac:dyDescent="0.25">
      <c r="A19" s="148" t="s">
        <v>337</v>
      </c>
      <c r="C19" s="146">
        <v>27468</v>
      </c>
      <c r="D19" s="211"/>
      <c r="E19" s="146">
        <v>28740</v>
      </c>
      <c r="F19" s="211"/>
      <c r="G19" s="146">
        <v>26974</v>
      </c>
      <c r="H19" s="211"/>
      <c r="I19" s="146">
        <v>29000</v>
      </c>
      <c r="J19" s="211" t="s">
        <v>198</v>
      </c>
      <c r="K19" s="146">
        <v>30200</v>
      </c>
      <c r="L19" s="211" t="s">
        <v>198</v>
      </c>
    </row>
    <row r="20" spans="1:12" ht="11.25" customHeight="1" x14ac:dyDescent="0.25">
      <c r="A20" s="148" t="s">
        <v>338</v>
      </c>
      <c r="C20" s="158" t="s">
        <v>60</v>
      </c>
      <c r="D20" s="212"/>
      <c r="E20" s="158" t="s">
        <v>60</v>
      </c>
      <c r="F20" s="212"/>
      <c r="G20" s="158" t="s">
        <v>60</v>
      </c>
      <c r="H20" s="211"/>
      <c r="I20" s="146">
        <v>90000</v>
      </c>
      <c r="J20" s="211" t="s">
        <v>198</v>
      </c>
      <c r="K20" s="146">
        <v>180000</v>
      </c>
      <c r="L20" s="211" t="s">
        <v>198</v>
      </c>
    </row>
    <row r="21" spans="1:12" ht="11.25" customHeight="1" x14ac:dyDescent="0.25">
      <c r="A21" s="148" t="s">
        <v>246</v>
      </c>
      <c r="C21" s="146">
        <v>6483</v>
      </c>
      <c r="D21" s="212"/>
      <c r="E21" s="146">
        <v>18253</v>
      </c>
      <c r="F21" s="212"/>
      <c r="G21" s="146">
        <v>16810</v>
      </c>
      <c r="H21" s="212"/>
      <c r="I21" s="146">
        <v>26217</v>
      </c>
      <c r="J21" s="210"/>
      <c r="K21" s="146">
        <v>31741</v>
      </c>
      <c r="L21" s="210"/>
    </row>
    <row r="22" spans="1:12" ht="11.25" customHeight="1" x14ac:dyDescent="0.25">
      <c r="A22" s="148" t="s">
        <v>247</v>
      </c>
      <c r="C22" s="146">
        <v>32720</v>
      </c>
      <c r="D22" s="212"/>
      <c r="E22" s="146">
        <v>33659</v>
      </c>
      <c r="F22" s="212"/>
      <c r="G22" s="146">
        <v>31594</v>
      </c>
      <c r="H22" s="212"/>
      <c r="I22" s="146">
        <v>34302</v>
      </c>
      <c r="J22" s="210"/>
      <c r="K22" s="146">
        <v>33604</v>
      </c>
      <c r="L22" s="210"/>
    </row>
    <row r="23" spans="1:12" ht="11.25" customHeight="1" x14ac:dyDescent="0.25">
      <c r="A23" s="148" t="s">
        <v>248</v>
      </c>
      <c r="C23" s="146">
        <v>51144</v>
      </c>
      <c r="D23" s="212"/>
      <c r="E23" s="146">
        <v>49647</v>
      </c>
      <c r="F23" s="212"/>
      <c r="G23" s="146">
        <v>43493</v>
      </c>
      <c r="H23" s="212"/>
      <c r="I23" s="146">
        <v>46700</v>
      </c>
      <c r="J23" s="211" t="s">
        <v>198</v>
      </c>
      <c r="K23" s="146">
        <v>44900</v>
      </c>
      <c r="L23" s="211" t="s">
        <v>198</v>
      </c>
    </row>
    <row r="24" spans="1:12" ht="11.25" customHeight="1" x14ac:dyDescent="0.25">
      <c r="A24" s="148" t="s">
        <v>249</v>
      </c>
      <c r="C24" s="146">
        <v>2175</v>
      </c>
      <c r="D24" s="212"/>
      <c r="E24" s="146">
        <v>4775</v>
      </c>
      <c r="F24" s="157"/>
      <c r="G24" s="146">
        <v>5810</v>
      </c>
      <c r="H24" s="157"/>
      <c r="I24" s="146">
        <v>6384</v>
      </c>
      <c r="J24" s="157"/>
      <c r="K24" s="146">
        <v>8095</v>
      </c>
      <c r="L24" s="211"/>
    </row>
    <row r="25" spans="1:12" ht="11.25" customHeight="1" x14ac:dyDescent="0.25">
      <c r="A25" s="149" t="s">
        <v>18</v>
      </c>
      <c r="C25" s="151">
        <v>158000</v>
      </c>
      <c r="D25" s="152" t="s">
        <v>113</v>
      </c>
      <c r="E25" s="151">
        <v>171000</v>
      </c>
      <c r="F25" s="156" t="s">
        <v>113</v>
      </c>
      <c r="G25" s="151">
        <v>160000</v>
      </c>
      <c r="H25" s="152" t="s">
        <v>113</v>
      </c>
      <c r="I25" s="151">
        <v>268000</v>
      </c>
      <c r="J25" s="152" t="s">
        <v>113</v>
      </c>
      <c r="K25" s="151">
        <v>359000</v>
      </c>
      <c r="L25" s="159"/>
    </row>
    <row r="26" spans="1:12" ht="11.25" customHeight="1" x14ac:dyDescent="0.25">
      <c r="A26" s="148" t="s">
        <v>22</v>
      </c>
      <c r="B26" s="219"/>
      <c r="C26" s="150">
        <v>381000</v>
      </c>
      <c r="D26" s="153" t="s">
        <v>113</v>
      </c>
      <c r="E26" s="150">
        <v>385000</v>
      </c>
      <c r="F26" s="153" t="s">
        <v>113</v>
      </c>
      <c r="G26" s="150">
        <v>385000</v>
      </c>
      <c r="H26" s="153" t="s">
        <v>113</v>
      </c>
      <c r="I26" s="150">
        <v>621000</v>
      </c>
      <c r="J26" s="153" t="s">
        <v>113</v>
      </c>
      <c r="K26" s="150">
        <v>789000</v>
      </c>
      <c r="L26" s="160"/>
    </row>
    <row r="27" spans="1:12" ht="11.25" customHeight="1" x14ac:dyDescent="0.25">
      <c r="A27" s="275" t="s">
        <v>250</v>
      </c>
      <c r="B27" s="275"/>
      <c r="C27" s="275"/>
      <c r="D27" s="275"/>
      <c r="E27" s="275"/>
      <c r="F27" s="275"/>
      <c r="G27" s="275"/>
      <c r="H27" s="275"/>
      <c r="I27" s="275"/>
      <c r="J27" s="275"/>
      <c r="K27" s="275"/>
      <c r="L27" s="275"/>
    </row>
    <row r="28" spans="1:12" ht="22.5" customHeight="1" x14ac:dyDescent="0.25">
      <c r="A28" s="267" t="s">
        <v>251</v>
      </c>
      <c r="B28" s="267"/>
      <c r="C28" s="267"/>
      <c r="D28" s="267"/>
      <c r="E28" s="267"/>
      <c r="F28" s="267"/>
      <c r="G28" s="267"/>
      <c r="H28" s="267"/>
      <c r="I28" s="267"/>
      <c r="J28" s="267"/>
      <c r="K28" s="267"/>
      <c r="L28" s="260"/>
    </row>
    <row r="29" spans="1:12" ht="11.25" customHeight="1" x14ac:dyDescent="0.25">
      <c r="A29" s="275" t="s">
        <v>252</v>
      </c>
      <c r="B29" s="275"/>
      <c r="C29" s="275"/>
      <c r="D29" s="275"/>
      <c r="E29" s="275"/>
      <c r="F29" s="275"/>
      <c r="G29" s="275"/>
      <c r="H29" s="275"/>
      <c r="I29" s="275"/>
      <c r="J29" s="275"/>
      <c r="K29" s="275"/>
      <c r="L29" s="260"/>
    </row>
    <row r="30" spans="1:12" ht="22.5" customHeight="1" x14ac:dyDescent="0.25">
      <c r="A30" s="271" t="s">
        <v>339</v>
      </c>
      <c r="B30" s="271"/>
      <c r="C30" s="271"/>
      <c r="D30" s="271"/>
      <c r="E30" s="271"/>
      <c r="F30" s="271"/>
      <c r="G30" s="271"/>
      <c r="H30" s="271"/>
      <c r="I30" s="271"/>
      <c r="J30" s="271"/>
      <c r="K30" s="271"/>
      <c r="L30" s="260"/>
    </row>
    <row r="31" spans="1:12" ht="22.5" customHeight="1" x14ac:dyDescent="0.25">
      <c r="A31" s="271" t="s">
        <v>340</v>
      </c>
      <c r="B31" s="271"/>
      <c r="C31" s="271"/>
      <c r="D31" s="271"/>
      <c r="E31" s="271"/>
      <c r="F31" s="271"/>
      <c r="G31" s="271"/>
      <c r="H31" s="271"/>
      <c r="I31" s="271"/>
      <c r="J31" s="271"/>
      <c r="K31" s="271"/>
      <c r="L31" s="260"/>
    </row>
    <row r="32" spans="1:12" ht="22.5" customHeight="1" x14ac:dyDescent="0.25">
      <c r="A32" s="271" t="s">
        <v>341</v>
      </c>
      <c r="B32" s="271"/>
      <c r="C32" s="271"/>
      <c r="D32" s="271"/>
      <c r="E32" s="271"/>
      <c r="F32" s="271"/>
      <c r="G32" s="271"/>
      <c r="H32" s="271"/>
      <c r="I32" s="271"/>
      <c r="J32" s="271"/>
      <c r="K32" s="271"/>
      <c r="L32" s="260"/>
    </row>
    <row r="33" spans="1:12" ht="11.25" customHeight="1" x14ac:dyDescent="0.25">
      <c r="A33" s="259" t="s">
        <v>253</v>
      </c>
      <c r="B33" s="259"/>
      <c r="C33" s="259"/>
      <c r="D33" s="259"/>
      <c r="E33" s="259"/>
      <c r="F33" s="259"/>
      <c r="G33" s="259"/>
      <c r="H33" s="259"/>
      <c r="I33" s="259"/>
      <c r="J33" s="259"/>
      <c r="K33" s="259"/>
      <c r="L33" s="260"/>
    </row>
    <row r="34" spans="1:12" ht="11.25" customHeight="1" x14ac:dyDescent="0.25">
      <c r="A34" s="259" t="s">
        <v>254</v>
      </c>
      <c r="B34" s="259"/>
      <c r="C34" s="259"/>
      <c r="D34" s="259"/>
      <c r="E34" s="259"/>
      <c r="F34" s="259"/>
      <c r="G34" s="259"/>
      <c r="H34" s="259"/>
      <c r="I34" s="259"/>
      <c r="J34" s="259"/>
      <c r="K34" s="259"/>
      <c r="L34" s="260"/>
    </row>
    <row r="35" spans="1:12" ht="11.25" customHeight="1" x14ac:dyDescent="0.25">
      <c r="A35" s="259" t="s">
        <v>255</v>
      </c>
      <c r="B35" s="259"/>
      <c r="C35" s="259"/>
      <c r="D35" s="259"/>
      <c r="E35" s="259"/>
      <c r="F35" s="259"/>
      <c r="G35" s="259"/>
      <c r="H35" s="259"/>
      <c r="I35" s="259"/>
      <c r="J35" s="259"/>
      <c r="K35" s="259"/>
      <c r="L35" s="260"/>
    </row>
  </sheetData>
  <mergeCells count="14">
    <mergeCell ref="A27:L27"/>
    <mergeCell ref="A1:L1"/>
    <mergeCell ref="A2:L2"/>
    <mergeCell ref="A3:L3"/>
    <mergeCell ref="A4:L4"/>
    <mergeCell ref="A5:L5"/>
    <mergeCell ref="A34:L34"/>
    <mergeCell ref="A35:L35"/>
    <mergeCell ref="A28:L28"/>
    <mergeCell ref="A29:L29"/>
    <mergeCell ref="A30:L30"/>
    <mergeCell ref="A31:L31"/>
    <mergeCell ref="A32:L32"/>
    <mergeCell ref="A33:L33"/>
  </mergeCells>
  <printOptions horizontalCentered="1"/>
  <pageMargins left="0.5" right="0.5" top="0.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68A39-E182-4A98-80EA-DD1495830F96}">
  <dimension ref="A1:L72"/>
  <sheetViews>
    <sheetView topLeftCell="A25" zoomScaleNormal="100" workbookViewId="0">
      <selection activeCell="D61" sqref="D61"/>
    </sheetView>
  </sheetViews>
  <sheetFormatPr defaultRowHeight="15" x14ac:dyDescent="0.25"/>
  <cols>
    <col min="1" max="1" width="38.140625" customWidth="1"/>
    <col min="2" max="2" width="1.7109375" customWidth="1"/>
    <col min="3" max="3" width="7.7109375" customWidth="1"/>
    <col min="4" max="4" width="1.7109375" customWidth="1"/>
    <col min="5" max="5" width="7.7109375" customWidth="1"/>
    <col min="6" max="6" width="1.7109375" customWidth="1"/>
    <col min="7" max="7" width="7.7109375" customWidth="1"/>
    <col min="8" max="8" width="1.7109375" customWidth="1"/>
    <col min="9" max="9" width="7.7109375" customWidth="1"/>
    <col min="10" max="10" width="1.7109375" customWidth="1"/>
    <col min="11" max="11" width="7.7109375" customWidth="1"/>
    <col min="12" max="12" width="1.7109375" customWidth="1"/>
  </cols>
  <sheetData>
    <row r="1" spans="1:12" s="137" customFormat="1" ht="11.25" customHeight="1" x14ac:dyDescent="0.25">
      <c r="A1" s="282" t="s">
        <v>256</v>
      </c>
      <c r="B1" s="282"/>
      <c r="C1" s="282"/>
      <c r="D1" s="282"/>
      <c r="E1" s="282"/>
      <c r="F1" s="282"/>
      <c r="G1" s="282"/>
      <c r="H1" s="282"/>
      <c r="I1" s="282"/>
      <c r="J1" s="282"/>
      <c r="K1" s="282"/>
      <c r="L1" s="282"/>
    </row>
    <row r="2" spans="1:12" s="137" customFormat="1" ht="11.25" customHeight="1" x14ac:dyDescent="0.25">
      <c r="A2" s="282" t="s">
        <v>257</v>
      </c>
      <c r="B2" s="282"/>
      <c r="C2" s="282"/>
      <c r="D2" s="282"/>
      <c r="E2" s="282"/>
      <c r="F2" s="282"/>
      <c r="G2" s="282"/>
      <c r="H2" s="282"/>
      <c r="I2" s="282"/>
      <c r="J2" s="282"/>
      <c r="K2" s="282"/>
      <c r="L2" s="282"/>
    </row>
    <row r="3" spans="1:12" s="137" customFormat="1" ht="11.25" customHeight="1" x14ac:dyDescent="0.25">
      <c r="A3" s="283"/>
      <c r="B3" s="283"/>
      <c r="C3" s="283"/>
      <c r="D3" s="283"/>
      <c r="E3" s="283"/>
      <c r="F3" s="283"/>
      <c r="G3" s="283"/>
      <c r="H3" s="283"/>
      <c r="I3" s="283"/>
      <c r="J3" s="283"/>
      <c r="K3" s="283"/>
      <c r="L3" s="283"/>
    </row>
    <row r="4" spans="1:12" s="137" customFormat="1" ht="11.25" customHeight="1" x14ac:dyDescent="0.25">
      <c r="A4" s="282" t="s">
        <v>118</v>
      </c>
      <c r="B4" s="282"/>
      <c r="C4" s="282"/>
      <c r="D4" s="282"/>
      <c r="E4" s="282"/>
      <c r="F4" s="282"/>
      <c r="G4" s="282"/>
      <c r="H4" s="282"/>
      <c r="I4" s="282"/>
      <c r="J4" s="282"/>
      <c r="K4" s="282"/>
      <c r="L4" s="282"/>
    </row>
    <row r="5" spans="1:12" s="137" customFormat="1" ht="11.25" customHeight="1" x14ac:dyDescent="0.25">
      <c r="A5" s="284"/>
      <c r="B5" s="285"/>
      <c r="C5" s="285"/>
      <c r="D5" s="285"/>
      <c r="E5" s="285"/>
      <c r="F5" s="285"/>
      <c r="G5" s="285"/>
      <c r="H5" s="285"/>
      <c r="I5" s="285"/>
      <c r="J5" s="285"/>
      <c r="K5" s="285"/>
      <c r="L5" s="285"/>
    </row>
    <row r="6" spans="1:12" s="137" customFormat="1" ht="11.25" customHeight="1" x14ac:dyDescent="0.25">
      <c r="A6" s="138" t="s">
        <v>195</v>
      </c>
      <c r="B6" s="161"/>
      <c r="C6" s="111">
        <v>2019</v>
      </c>
      <c r="D6" s="140"/>
      <c r="E6" s="111">
        <v>2020</v>
      </c>
      <c r="F6" s="140"/>
      <c r="G6" s="111" t="s">
        <v>196</v>
      </c>
      <c r="H6" s="140"/>
      <c r="I6" s="111" t="s">
        <v>2</v>
      </c>
      <c r="J6" s="140"/>
      <c r="K6" s="111" t="s">
        <v>3</v>
      </c>
      <c r="L6" s="140"/>
    </row>
    <row r="7" spans="1:12" s="137" customFormat="1" ht="11.25" customHeight="1" x14ac:dyDescent="0.25">
      <c r="A7" s="162" t="s">
        <v>258</v>
      </c>
      <c r="C7" s="16">
        <v>106470</v>
      </c>
      <c r="D7" s="208"/>
      <c r="E7" s="16">
        <v>115800</v>
      </c>
      <c r="F7" s="208"/>
      <c r="G7" s="16">
        <v>98970</v>
      </c>
      <c r="H7" s="208"/>
      <c r="I7" s="16">
        <v>96500</v>
      </c>
      <c r="J7" s="208"/>
      <c r="K7" s="16">
        <v>92300</v>
      </c>
      <c r="L7" s="141"/>
    </row>
    <row r="8" spans="1:12" s="137" customFormat="1" ht="11.25" customHeight="1" x14ac:dyDescent="0.25">
      <c r="A8" s="139" t="s">
        <v>259</v>
      </c>
      <c r="C8" s="16">
        <v>1000</v>
      </c>
      <c r="D8" s="208"/>
      <c r="E8" s="16">
        <v>900</v>
      </c>
      <c r="F8" s="208"/>
      <c r="G8" s="16">
        <v>700</v>
      </c>
      <c r="H8" s="18"/>
      <c r="I8" s="16">
        <v>700</v>
      </c>
      <c r="J8" s="18"/>
      <c r="K8" s="16">
        <v>700</v>
      </c>
      <c r="L8" s="18" t="s">
        <v>198</v>
      </c>
    </row>
    <row r="9" spans="1:12" s="137" customFormat="1" ht="11.25" customHeight="1" x14ac:dyDescent="0.25">
      <c r="A9" s="139" t="s">
        <v>260</v>
      </c>
      <c r="C9" s="16">
        <v>55761</v>
      </c>
      <c r="D9" s="18"/>
      <c r="E9" s="16">
        <v>68097</v>
      </c>
      <c r="F9" s="18"/>
      <c r="G9" s="16">
        <v>75988</v>
      </c>
      <c r="H9" s="18"/>
      <c r="I9" s="16">
        <v>64084</v>
      </c>
      <c r="J9" s="18"/>
      <c r="K9" s="16">
        <v>72398</v>
      </c>
      <c r="L9" s="208"/>
    </row>
    <row r="10" spans="1:12" s="137" customFormat="1" ht="11.25" customHeight="1" x14ac:dyDescent="0.25">
      <c r="A10" s="139" t="s">
        <v>261</v>
      </c>
      <c r="C10" s="16">
        <v>14900</v>
      </c>
      <c r="D10" s="18"/>
      <c r="E10" s="16">
        <v>17600</v>
      </c>
      <c r="F10" s="18"/>
      <c r="G10" s="16">
        <v>11300</v>
      </c>
      <c r="H10" s="18"/>
      <c r="I10" s="16">
        <v>6030</v>
      </c>
      <c r="J10" s="18"/>
      <c r="K10" s="16">
        <v>4360</v>
      </c>
      <c r="L10" s="18"/>
    </row>
    <row r="11" spans="1:12" s="137" customFormat="1" ht="11.25" customHeight="1" x14ac:dyDescent="0.25">
      <c r="A11" s="139" t="s">
        <v>262</v>
      </c>
      <c r="C11" s="24">
        <v>124736</v>
      </c>
      <c r="D11" s="163"/>
      <c r="E11" s="24">
        <v>124043</v>
      </c>
      <c r="F11" s="163"/>
      <c r="G11" s="24">
        <v>109298</v>
      </c>
      <c r="H11" s="163"/>
      <c r="I11" s="24">
        <v>91000</v>
      </c>
      <c r="J11" s="25" t="s">
        <v>198</v>
      </c>
      <c r="K11" s="24">
        <v>115000</v>
      </c>
      <c r="L11" s="25" t="s">
        <v>198</v>
      </c>
    </row>
    <row r="12" spans="1:12" s="137" customFormat="1" ht="11.25" customHeight="1" x14ac:dyDescent="0.25">
      <c r="A12" s="139" t="s">
        <v>263</v>
      </c>
      <c r="C12" s="16"/>
      <c r="D12" s="208"/>
      <c r="E12" s="16"/>
      <c r="F12" s="208"/>
      <c r="G12" s="16"/>
      <c r="H12" s="208"/>
      <c r="I12" s="16"/>
      <c r="J12" s="208"/>
      <c r="K12" s="16"/>
      <c r="L12" s="208"/>
    </row>
    <row r="13" spans="1:12" s="137" customFormat="1" ht="11.25" customHeight="1" x14ac:dyDescent="0.25">
      <c r="A13" s="142" t="s">
        <v>55</v>
      </c>
      <c r="C13" s="16">
        <v>41300</v>
      </c>
      <c r="D13" s="208"/>
      <c r="E13" s="16">
        <v>64000</v>
      </c>
      <c r="F13" s="208"/>
      <c r="G13" s="16">
        <v>84000</v>
      </c>
      <c r="H13" s="208"/>
      <c r="I13" s="16">
        <v>235000</v>
      </c>
      <c r="J13" s="208"/>
      <c r="K13" s="16">
        <v>335000</v>
      </c>
      <c r="L13" s="208"/>
    </row>
    <row r="14" spans="1:12" s="137" customFormat="1" ht="11.25" customHeight="1" x14ac:dyDescent="0.25">
      <c r="A14" s="142" t="s">
        <v>264</v>
      </c>
      <c r="C14" s="16">
        <v>600340</v>
      </c>
      <c r="D14" s="208"/>
      <c r="E14" s="16">
        <v>504000</v>
      </c>
      <c r="F14" s="18"/>
      <c r="G14" s="16">
        <v>432000</v>
      </c>
      <c r="H14" s="18"/>
      <c r="I14" s="16">
        <v>392000</v>
      </c>
      <c r="J14" s="18"/>
      <c r="K14" s="16">
        <v>368000</v>
      </c>
      <c r="L14" s="208"/>
    </row>
    <row r="15" spans="1:12" s="137" customFormat="1" ht="11.25" customHeight="1" x14ac:dyDescent="0.25">
      <c r="A15" s="142" t="s">
        <v>137</v>
      </c>
      <c r="C15" s="22">
        <v>188600</v>
      </c>
      <c r="D15" s="23"/>
      <c r="E15" s="22">
        <v>176000</v>
      </c>
      <c r="F15" s="23"/>
      <c r="G15" s="22">
        <v>159000</v>
      </c>
      <c r="H15" s="23"/>
      <c r="I15" s="22">
        <v>174000</v>
      </c>
      <c r="J15" s="23" t="s">
        <v>113</v>
      </c>
      <c r="K15" s="22">
        <v>244800</v>
      </c>
      <c r="L15" s="162"/>
    </row>
    <row r="16" spans="1:12" s="137" customFormat="1" ht="11.25" customHeight="1" x14ac:dyDescent="0.25">
      <c r="A16" s="164" t="s">
        <v>18</v>
      </c>
      <c r="C16" s="165">
        <v>830240</v>
      </c>
      <c r="D16" s="209"/>
      <c r="E16" s="165">
        <v>744000</v>
      </c>
      <c r="F16" s="209"/>
      <c r="G16" s="165">
        <v>675000</v>
      </c>
      <c r="H16" s="209"/>
      <c r="I16" s="165">
        <v>801000</v>
      </c>
      <c r="J16" s="209" t="s">
        <v>113</v>
      </c>
      <c r="K16" s="165">
        <v>947800</v>
      </c>
      <c r="L16" s="208"/>
    </row>
    <row r="17" spans="1:12" s="137" customFormat="1" ht="11.25" customHeight="1" x14ac:dyDescent="0.25">
      <c r="A17" s="139" t="s">
        <v>265</v>
      </c>
      <c r="C17" s="16">
        <v>40564</v>
      </c>
      <c r="D17" s="18"/>
      <c r="E17" s="16">
        <v>36094</v>
      </c>
      <c r="F17" s="18"/>
      <c r="G17" s="16">
        <v>38300</v>
      </c>
      <c r="H17" s="18"/>
      <c r="I17" s="16">
        <v>41815</v>
      </c>
      <c r="J17" s="18"/>
      <c r="K17" s="16">
        <v>38708</v>
      </c>
      <c r="L17" s="208"/>
    </row>
    <row r="18" spans="1:12" s="137" customFormat="1" ht="11.25" customHeight="1" x14ac:dyDescent="0.25">
      <c r="A18" s="139" t="s">
        <v>266</v>
      </c>
      <c r="C18" s="16">
        <v>12900</v>
      </c>
      <c r="D18" s="18"/>
      <c r="E18" s="16">
        <v>13100</v>
      </c>
      <c r="F18" s="18"/>
      <c r="G18" s="16">
        <v>13800</v>
      </c>
      <c r="H18" s="18"/>
      <c r="I18" s="16">
        <v>13700</v>
      </c>
      <c r="J18" s="18"/>
      <c r="K18" s="16">
        <v>13700</v>
      </c>
      <c r="L18" s="18"/>
    </row>
    <row r="19" spans="1:12" s="137" customFormat="1" ht="11.25" customHeight="1" x14ac:dyDescent="0.25">
      <c r="A19" s="139" t="s">
        <v>267</v>
      </c>
      <c r="C19" s="166" t="s">
        <v>60</v>
      </c>
      <c r="D19" s="208"/>
      <c r="E19" s="166" t="s">
        <v>60</v>
      </c>
      <c r="F19" s="18"/>
      <c r="G19" s="16">
        <v>227</v>
      </c>
      <c r="H19" s="18"/>
      <c r="I19" s="16">
        <v>953</v>
      </c>
      <c r="J19" s="18"/>
      <c r="K19" s="16">
        <v>638</v>
      </c>
      <c r="L19" s="18"/>
    </row>
    <row r="20" spans="1:12" s="137" customFormat="1" ht="11.25" customHeight="1" x14ac:dyDescent="0.25">
      <c r="A20" s="139" t="s">
        <v>268</v>
      </c>
      <c r="C20" s="24">
        <v>28450</v>
      </c>
      <c r="D20" s="163"/>
      <c r="E20" s="24">
        <v>22005</v>
      </c>
      <c r="F20" s="163"/>
      <c r="G20" s="24">
        <v>27849</v>
      </c>
      <c r="H20" s="163"/>
      <c r="I20" s="24">
        <v>29223</v>
      </c>
      <c r="J20" s="163"/>
      <c r="K20" s="24">
        <v>17200</v>
      </c>
      <c r="L20" s="25" t="s">
        <v>198</v>
      </c>
    </row>
    <row r="21" spans="1:12" s="137" customFormat="1" ht="11.25" customHeight="1" x14ac:dyDescent="0.25">
      <c r="A21" s="139" t="s">
        <v>269</v>
      </c>
      <c r="C21" s="16"/>
      <c r="D21" s="208"/>
      <c r="E21" s="16"/>
      <c r="F21" s="208"/>
      <c r="G21" s="16"/>
      <c r="H21" s="208"/>
      <c r="I21" s="16"/>
      <c r="J21" s="208"/>
      <c r="K21" s="16"/>
      <c r="L21" s="208"/>
    </row>
    <row r="22" spans="1:12" s="137" customFormat="1" ht="11.25" customHeight="1" x14ac:dyDescent="0.25">
      <c r="A22" s="142" t="s">
        <v>270</v>
      </c>
      <c r="C22" s="16">
        <v>10608</v>
      </c>
      <c r="D22" s="208"/>
      <c r="E22" s="16">
        <v>10800</v>
      </c>
      <c r="F22" s="18" t="s">
        <v>198</v>
      </c>
      <c r="G22" s="16">
        <v>9600</v>
      </c>
      <c r="H22" s="18" t="s">
        <v>198</v>
      </c>
      <c r="I22" s="16">
        <v>9310</v>
      </c>
      <c r="J22" s="18" t="s">
        <v>198</v>
      </c>
      <c r="K22" s="16">
        <v>8870</v>
      </c>
      <c r="L22" s="18" t="s">
        <v>198</v>
      </c>
    </row>
    <row r="23" spans="1:12" s="137" customFormat="1" ht="11.25" customHeight="1" x14ac:dyDescent="0.25">
      <c r="A23" s="142" t="s">
        <v>271</v>
      </c>
      <c r="C23" s="22">
        <v>51792</v>
      </c>
      <c r="D23" s="162"/>
      <c r="E23" s="22">
        <v>52600</v>
      </c>
      <c r="F23" s="18" t="s">
        <v>198</v>
      </c>
      <c r="G23" s="22">
        <v>39200</v>
      </c>
      <c r="H23" s="18" t="s">
        <v>198</v>
      </c>
      <c r="I23" s="22">
        <v>45400</v>
      </c>
      <c r="J23" s="23" t="s">
        <v>198</v>
      </c>
      <c r="K23" s="22">
        <v>43300</v>
      </c>
      <c r="L23" s="23" t="s">
        <v>198</v>
      </c>
    </row>
    <row r="24" spans="1:12" s="137" customFormat="1" ht="11.25" customHeight="1" x14ac:dyDescent="0.25">
      <c r="A24" s="164" t="s">
        <v>18</v>
      </c>
      <c r="C24" s="167">
        <v>62400</v>
      </c>
      <c r="D24" s="168"/>
      <c r="E24" s="167">
        <v>63400</v>
      </c>
      <c r="F24" s="168"/>
      <c r="G24" s="167">
        <v>48800</v>
      </c>
      <c r="H24" s="168"/>
      <c r="I24" s="167">
        <v>54800</v>
      </c>
      <c r="J24" s="25" t="s">
        <v>113</v>
      </c>
      <c r="K24" s="167">
        <v>52200</v>
      </c>
      <c r="L24" s="20"/>
    </row>
    <row r="25" spans="1:12" s="137" customFormat="1" ht="11.25" customHeight="1" x14ac:dyDescent="0.25">
      <c r="A25" s="139" t="s">
        <v>272</v>
      </c>
      <c r="C25" s="16"/>
      <c r="D25" s="208"/>
      <c r="E25" s="16"/>
      <c r="F25" s="208"/>
      <c r="G25" s="16"/>
      <c r="H25" s="208"/>
      <c r="I25" s="16"/>
      <c r="J25" s="208"/>
      <c r="K25" s="16"/>
      <c r="L25" s="18"/>
    </row>
    <row r="26" spans="1:12" s="137" customFormat="1" ht="11.25" customHeight="1" x14ac:dyDescent="0.25">
      <c r="A26" s="142" t="s">
        <v>55</v>
      </c>
      <c r="C26" s="16">
        <v>2031</v>
      </c>
      <c r="D26" s="208"/>
      <c r="E26" s="16">
        <v>1323</v>
      </c>
      <c r="F26" s="208"/>
      <c r="G26" s="16">
        <v>2125</v>
      </c>
      <c r="H26" s="208"/>
      <c r="I26" s="16">
        <v>2003</v>
      </c>
      <c r="J26" s="208"/>
      <c r="K26" s="16">
        <v>1411</v>
      </c>
      <c r="L26" s="208"/>
    </row>
    <row r="27" spans="1:12" s="137" customFormat="1" ht="11.25" customHeight="1" x14ac:dyDescent="0.25">
      <c r="A27" s="142" t="s">
        <v>273</v>
      </c>
      <c r="C27" s="22">
        <v>4946</v>
      </c>
      <c r="D27" s="162"/>
      <c r="E27" s="22">
        <v>6032</v>
      </c>
      <c r="F27" s="162"/>
      <c r="G27" s="22">
        <v>6730</v>
      </c>
      <c r="H27" s="162"/>
      <c r="I27" s="22">
        <v>4839</v>
      </c>
      <c r="J27" s="162"/>
      <c r="K27" s="22">
        <v>5714</v>
      </c>
      <c r="L27" s="162"/>
    </row>
    <row r="28" spans="1:12" s="137" customFormat="1" ht="11.25" customHeight="1" x14ac:dyDescent="0.25">
      <c r="A28" s="164" t="s">
        <v>18</v>
      </c>
      <c r="C28" s="16">
        <v>6977</v>
      </c>
      <c r="D28" s="208"/>
      <c r="E28" s="16">
        <v>7355</v>
      </c>
      <c r="F28" s="208"/>
      <c r="G28" s="16">
        <v>8855</v>
      </c>
      <c r="H28" s="208"/>
      <c r="I28" s="16">
        <v>6842</v>
      </c>
      <c r="J28" s="208"/>
      <c r="K28" s="16">
        <v>7125</v>
      </c>
      <c r="L28" s="208"/>
    </row>
    <row r="29" spans="1:12" s="137" customFormat="1" ht="11.25" customHeight="1" x14ac:dyDescent="0.25">
      <c r="A29" s="139" t="s">
        <v>274</v>
      </c>
      <c r="C29" s="16">
        <v>11604</v>
      </c>
      <c r="D29" s="18"/>
      <c r="E29" s="16">
        <v>5774</v>
      </c>
      <c r="F29" s="18"/>
      <c r="G29" s="16">
        <v>4000</v>
      </c>
      <c r="H29" s="18" t="s">
        <v>198</v>
      </c>
      <c r="I29" s="16">
        <v>3900</v>
      </c>
      <c r="J29" s="18"/>
      <c r="K29" s="166" t="s">
        <v>60</v>
      </c>
      <c r="L29" s="18"/>
    </row>
    <row r="30" spans="1:12" s="137" customFormat="1" ht="11.25" customHeight="1" x14ac:dyDescent="0.25">
      <c r="A30" s="139" t="s">
        <v>275</v>
      </c>
      <c r="C30" s="24">
        <v>20323</v>
      </c>
      <c r="D30" s="163"/>
      <c r="E30" s="24">
        <v>22894</v>
      </c>
      <c r="F30" s="163"/>
      <c r="G30" s="24">
        <v>21000</v>
      </c>
      <c r="H30" s="25"/>
      <c r="I30" s="24">
        <v>18000</v>
      </c>
      <c r="J30" s="25"/>
      <c r="K30" s="169" t="s">
        <v>60</v>
      </c>
      <c r="L30" s="25"/>
    </row>
    <row r="31" spans="1:12" s="137" customFormat="1" ht="11.25" customHeight="1" x14ac:dyDescent="0.25">
      <c r="A31" s="139" t="s">
        <v>276</v>
      </c>
      <c r="C31" s="16"/>
      <c r="D31" s="208"/>
      <c r="E31" s="16"/>
      <c r="F31" s="208"/>
      <c r="G31" s="16"/>
      <c r="H31" s="208"/>
      <c r="I31" s="16"/>
      <c r="J31" s="208"/>
      <c r="K31" s="16"/>
      <c r="L31" s="208"/>
    </row>
    <row r="32" spans="1:12" s="137" customFormat="1" ht="11.25" customHeight="1" x14ac:dyDescent="0.25">
      <c r="A32" s="142" t="s">
        <v>12</v>
      </c>
      <c r="C32" s="16">
        <v>25713</v>
      </c>
      <c r="D32" s="208"/>
      <c r="E32" s="16">
        <v>25970</v>
      </c>
      <c r="F32" s="208"/>
      <c r="G32" s="16">
        <v>25818</v>
      </c>
      <c r="H32" s="208"/>
      <c r="I32" s="16">
        <v>24334</v>
      </c>
      <c r="J32" s="208"/>
      <c r="K32" s="16">
        <v>21473</v>
      </c>
      <c r="L32" s="208"/>
    </row>
    <row r="33" spans="1:12" s="137" customFormat="1" ht="11.25" customHeight="1" x14ac:dyDescent="0.25">
      <c r="A33" s="142" t="s">
        <v>277</v>
      </c>
      <c r="C33" s="22">
        <v>380000</v>
      </c>
      <c r="D33" s="23"/>
      <c r="E33" s="22">
        <v>600000</v>
      </c>
      <c r="F33" s="23"/>
      <c r="G33" s="22">
        <v>850000</v>
      </c>
      <c r="H33" s="23"/>
      <c r="I33" s="22">
        <v>1100000</v>
      </c>
      <c r="J33" s="23"/>
      <c r="K33" s="22">
        <v>1390000</v>
      </c>
      <c r="L33" s="162"/>
    </row>
    <row r="34" spans="1:12" s="137" customFormat="1" ht="11.25" customHeight="1" x14ac:dyDescent="0.25">
      <c r="A34" s="164" t="s">
        <v>18</v>
      </c>
      <c r="C34" s="170">
        <v>405713</v>
      </c>
      <c r="D34" s="25"/>
      <c r="E34" s="170">
        <v>625970</v>
      </c>
      <c r="F34" s="25"/>
      <c r="G34" s="170">
        <v>875818</v>
      </c>
      <c r="H34" s="25"/>
      <c r="I34" s="170">
        <v>1124334</v>
      </c>
      <c r="J34" s="25"/>
      <c r="K34" s="170">
        <v>1411473</v>
      </c>
      <c r="L34" s="163"/>
    </row>
    <row r="35" spans="1:12" s="137" customFormat="1" ht="11.25" customHeight="1" x14ac:dyDescent="0.25">
      <c r="A35" s="139" t="s">
        <v>278</v>
      </c>
      <c r="C35" s="16"/>
      <c r="D35" s="208"/>
      <c r="E35" s="16"/>
      <c r="F35" s="208"/>
      <c r="G35" s="16"/>
      <c r="H35" s="208"/>
      <c r="I35" s="16"/>
      <c r="J35" s="208"/>
      <c r="K35" s="16"/>
      <c r="L35" s="208"/>
    </row>
    <row r="36" spans="1:12" s="137" customFormat="1" ht="11.25" customHeight="1" x14ac:dyDescent="0.25">
      <c r="A36" s="142" t="s">
        <v>55</v>
      </c>
      <c r="C36" s="16">
        <v>16132</v>
      </c>
      <c r="D36" s="208"/>
      <c r="E36" s="16">
        <v>14000</v>
      </c>
      <c r="F36" s="18" t="s">
        <v>198</v>
      </c>
      <c r="G36" s="16">
        <v>16000</v>
      </c>
      <c r="H36" s="18" t="s">
        <v>198</v>
      </c>
      <c r="I36" s="16">
        <v>16000</v>
      </c>
      <c r="J36" s="18" t="s">
        <v>198</v>
      </c>
      <c r="K36" s="16">
        <v>16000</v>
      </c>
      <c r="L36" s="18" t="s">
        <v>198</v>
      </c>
    </row>
    <row r="37" spans="1:12" s="137" customFormat="1" ht="11.25" customHeight="1" x14ac:dyDescent="0.25">
      <c r="A37" s="142" t="s">
        <v>12</v>
      </c>
      <c r="C37" s="16">
        <v>62500</v>
      </c>
      <c r="D37" s="18"/>
      <c r="E37" s="16">
        <v>45200</v>
      </c>
      <c r="F37" s="18"/>
      <c r="G37" s="16">
        <v>46000</v>
      </c>
      <c r="H37" s="18" t="s">
        <v>198</v>
      </c>
      <c r="I37" s="16">
        <v>37000</v>
      </c>
      <c r="J37" s="18" t="s">
        <v>198</v>
      </c>
      <c r="K37" s="16">
        <v>18000</v>
      </c>
      <c r="L37" s="18" t="s">
        <v>198</v>
      </c>
    </row>
    <row r="38" spans="1:12" s="137" customFormat="1" ht="11.25" customHeight="1" x14ac:dyDescent="0.25">
      <c r="A38" s="142" t="s">
        <v>137</v>
      </c>
      <c r="C38" s="16">
        <v>58778</v>
      </c>
      <c r="D38" s="18"/>
      <c r="E38" s="16">
        <v>55368</v>
      </c>
      <c r="F38" s="18"/>
      <c r="G38" s="16">
        <v>52000</v>
      </c>
      <c r="H38" s="18"/>
      <c r="I38" s="16">
        <v>52000</v>
      </c>
      <c r="J38" s="18" t="s">
        <v>198</v>
      </c>
      <c r="K38" s="16">
        <v>52000</v>
      </c>
      <c r="L38" s="18" t="s">
        <v>198</v>
      </c>
    </row>
    <row r="39" spans="1:12" s="137" customFormat="1" ht="11.25" customHeight="1" x14ac:dyDescent="0.25">
      <c r="A39" s="142" t="s">
        <v>279</v>
      </c>
      <c r="C39" s="22">
        <v>45000</v>
      </c>
      <c r="D39" s="23"/>
      <c r="E39" s="22">
        <v>54700</v>
      </c>
      <c r="F39" s="23" t="s">
        <v>198</v>
      </c>
      <c r="G39" s="22">
        <v>51900</v>
      </c>
      <c r="H39" s="23" t="s">
        <v>198</v>
      </c>
      <c r="I39" s="22">
        <v>52000</v>
      </c>
      <c r="J39" s="23" t="s">
        <v>198</v>
      </c>
      <c r="K39" s="22">
        <v>50000</v>
      </c>
      <c r="L39" s="171" t="s">
        <v>198</v>
      </c>
    </row>
    <row r="40" spans="1:12" s="137" customFormat="1" ht="11.25" customHeight="1" x14ac:dyDescent="0.25">
      <c r="A40" s="164" t="s">
        <v>18</v>
      </c>
      <c r="C40" s="16">
        <v>182410</v>
      </c>
      <c r="D40" s="18"/>
      <c r="E40" s="16">
        <v>169268</v>
      </c>
      <c r="F40" s="18"/>
      <c r="G40" s="16">
        <v>165900</v>
      </c>
      <c r="H40" s="18"/>
      <c r="I40" s="16">
        <v>157000</v>
      </c>
      <c r="J40" s="18"/>
      <c r="K40" s="16">
        <v>136000</v>
      </c>
      <c r="L40" s="18"/>
    </row>
    <row r="41" spans="1:12" s="137" customFormat="1" ht="11.25" customHeight="1" x14ac:dyDescent="0.25">
      <c r="A41" s="139" t="s">
        <v>280</v>
      </c>
      <c r="C41" s="16">
        <v>46000</v>
      </c>
      <c r="D41" s="208"/>
      <c r="E41" s="16">
        <v>45600</v>
      </c>
      <c r="F41" s="18"/>
      <c r="G41" s="16">
        <v>44000</v>
      </c>
      <c r="H41" s="18"/>
      <c r="I41" s="16">
        <v>43500</v>
      </c>
      <c r="J41" s="18"/>
      <c r="K41" s="16">
        <v>46500</v>
      </c>
      <c r="L41" s="18"/>
    </row>
    <row r="42" spans="1:12" s="137" customFormat="1" ht="11.25" customHeight="1" x14ac:dyDescent="0.25">
      <c r="A42" s="139" t="s">
        <v>281</v>
      </c>
      <c r="C42" s="16">
        <v>6000</v>
      </c>
      <c r="D42" s="18"/>
      <c r="E42" s="16">
        <v>5000</v>
      </c>
      <c r="F42" s="18"/>
      <c r="G42" s="16">
        <v>4600</v>
      </c>
      <c r="H42" s="18"/>
      <c r="I42" s="166" t="s">
        <v>60</v>
      </c>
      <c r="J42" s="18"/>
      <c r="K42" s="16">
        <v>8</v>
      </c>
      <c r="L42" s="208"/>
    </row>
    <row r="43" spans="1:12" s="137" customFormat="1" ht="11.25" customHeight="1" x14ac:dyDescent="0.25">
      <c r="A43" s="139" t="s">
        <v>282</v>
      </c>
      <c r="C43" s="16">
        <v>33733</v>
      </c>
      <c r="D43" s="208"/>
      <c r="E43" s="16">
        <v>9874</v>
      </c>
      <c r="F43" s="208"/>
      <c r="G43" s="16">
        <v>29285</v>
      </c>
      <c r="H43" s="208"/>
      <c r="I43" s="16">
        <v>35737</v>
      </c>
      <c r="J43" s="208"/>
      <c r="K43" s="16">
        <v>36000</v>
      </c>
      <c r="L43" s="18" t="s">
        <v>198</v>
      </c>
    </row>
    <row r="44" spans="1:12" s="137" customFormat="1" ht="11.25" customHeight="1" x14ac:dyDescent="0.25">
      <c r="A44" s="139" t="s">
        <v>283</v>
      </c>
      <c r="C44" s="24">
        <v>131</v>
      </c>
      <c r="D44" s="25"/>
      <c r="E44" s="24">
        <v>142</v>
      </c>
      <c r="F44" s="25"/>
      <c r="G44" s="24">
        <v>147</v>
      </c>
      <c r="H44" s="25"/>
      <c r="I44" s="24">
        <v>157</v>
      </c>
      <c r="J44" s="25"/>
      <c r="K44" s="24">
        <v>140</v>
      </c>
      <c r="L44" s="25" t="s">
        <v>198</v>
      </c>
    </row>
    <row r="45" spans="1:12" s="137" customFormat="1" ht="11.25" customHeight="1" x14ac:dyDescent="0.25">
      <c r="A45" s="139" t="s">
        <v>284</v>
      </c>
      <c r="L45" s="208"/>
    </row>
    <row r="46" spans="1:12" s="137" customFormat="1" ht="11.25" customHeight="1" x14ac:dyDescent="0.25">
      <c r="A46" s="142" t="s">
        <v>12</v>
      </c>
      <c r="C46" s="16">
        <v>70654</v>
      </c>
      <c r="D46" s="208"/>
      <c r="E46" s="16">
        <v>65051</v>
      </c>
      <c r="F46" s="208"/>
      <c r="G46" s="16">
        <v>56372</v>
      </c>
      <c r="H46" s="208"/>
      <c r="I46" s="16">
        <v>66220</v>
      </c>
      <c r="J46" s="208"/>
      <c r="K46" s="16">
        <v>71912</v>
      </c>
      <c r="L46" s="208"/>
    </row>
    <row r="47" spans="1:12" s="137" customFormat="1" ht="11.25" customHeight="1" x14ac:dyDescent="0.25">
      <c r="A47" s="142" t="s">
        <v>279</v>
      </c>
      <c r="C47" s="22">
        <v>17267</v>
      </c>
      <c r="D47" s="162"/>
      <c r="E47" s="22">
        <v>7404</v>
      </c>
      <c r="F47" s="162"/>
      <c r="G47" s="22">
        <v>231</v>
      </c>
      <c r="H47" s="162"/>
      <c r="I47" s="172" t="s">
        <v>60</v>
      </c>
      <c r="J47" s="162"/>
      <c r="K47" s="172" t="s">
        <v>60</v>
      </c>
      <c r="L47" s="162"/>
    </row>
    <row r="48" spans="1:12" s="137" customFormat="1" ht="11.25" customHeight="1" x14ac:dyDescent="0.25">
      <c r="A48" s="164" t="s">
        <v>18</v>
      </c>
      <c r="C48" s="165">
        <v>87921</v>
      </c>
      <c r="D48" s="208"/>
      <c r="E48" s="16">
        <v>72455</v>
      </c>
      <c r="F48" s="208"/>
      <c r="G48" s="16">
        <v>56603</v>
      </c>
      <c r="H48" s="208"/>
      <c r="I48" s="16">
        <v>66220</v>
      </c>
      <c r="J48" s="208"/>
      <c r="K48" s="16">
        <v>71912</v>
      </c>
      <c r="L48" s="208"/>
    </row>
    <row r="49" spans="1:12" s="137" customFormat="1" ht="11.25" customHeight="1" x14ac:dyDescent="0.25">
      <c r="A49" s="139" t="s">
        <v>317</v>
      </c>
      <c r="C49" s="16">
        <v>15319</v>
      </c>
      <c r="D49" s="18" t="s">
        <v>113</v>
      </c>
      <c r="E49" s="16">
        <v>17747</v>
      </c>
      <c r="F49" s="208"/>
      <c r="G49" s="16">
        <v>17714</v>
      </c>
      <c r="H49" s="208"/>
      <c r="I49" s="16">
        <v>8349</v>
      </c>
      <c r="J49" s="208"/>
      <c r="K49" s="16">
        <v>3812</v>
      </c>
      <c r="L49" s="208"/>
    </row>
    <row r="50" spans="1:12" s="137" customFormat="1" ht="11.25" customHeight="1" x14ac:dyDescent="0.25">
      <c r="A50" s="139" t="s">
        <v>285</v>
      </c>
      <c r="C50" s="16">
        <v>92100</v>
      </c>
      <c r="D50" s="208"/>
      <c r="E50" s="16">
        <v>91100</v>
      </c>
      <c r="F50" s="208"/>
      <c r="G50" s="16">
        <v>91200</v>
      </c>
      <c r="H50" s="208"/>
      <c r="I50" s="16">
        <v>81900</v>
      </c>
      <c r="J50" s="208"/>
      <c r="K50" s="16">
        <v>95000</v>
      </c>
      <c r="L50" s="208"/>
    </row>
    <row r="51" spans="1:12" s="137" customFormat="1" ht="11.25" customHeight="1" x14ac:dyDescent="0.25">
      <c r="A51" s="139" t="s">
        <v>286</v>
      </c>
      <c r="C51" s="24">
        <v>166000</v>
      </c>
      <c r="D51" s="163"/>
      <c r="E51" s="24">
        <v>172000</v>
      </c>
      <c r="F51" s="163"/>
      <c r="G51" s="24">
        <v>146000</v>
      </c>
      <c r="H51" s="163"/>
      <c r="I51" s="24">
        <v>164000</v>
      </c>
      <c r="J51" s="163"/>
      <c r="K51" s="24">
        <v>156000</v>
      </c>
      <c r="L51" s="163"/>
    </row>
    <row r="52" spans="1:12" s="137" customFormat="1" ht="11.25" customHeight="1" x14ac:dyDescent="0.25">
      <c r="A52" s="139" t="s">
        <v>287</v>
      </c>
      <c r="C52" s="16"/>
      <c r="D52" s="208"/>
      <c r="E52" s="16"/>
      <c r="F52" s="208"/>
      <c r="G52" s="16"/>
      <c r="H52" s="208"/>
      <c r="I52" s="16"/>
      <c r="J52" s="208"/>
      <c r="K52" s="16"/>
      <c r="L52" s="208"/>
    </row>
    <row r="53" spans="1:12" s="137" customFormat="1" ht="11.25" customHeight="1" x14ac:dyDescent="0.25">
      <c r="A53" s="142" t="s">
        <v>288</v>
      </c>
      <c r="C53" s="16">
        <v>4431</v>
      </c>
      <c r="D53" s="18"/>
      <c r="E53" s="16">
        <v>3940</v>
      </c>
      <c r="F53" s="18"/>
      <c r="G53" s="16">
        <v>4748</v>
      </c>
      <c r="H53" s="18"/>
      <c r="I53" s="16">
        <v>4419</v>
      </c>
      <c r="J53" s="18"/>
      <c r="K53" s="16">
        <v>4430</v>
      </c>
      <c r="L53" s="18"/>
    </row>
    <row r="54" spans="1:12" s="137" customFormat="1" ht="11.25" customHeight="1" x14ac:dyDescent="0.25">
      <c r="A54" s="142" t="s">
        <v>137</v>
      </c>
      <c r="C54" s="22">
        <v>39137</v>
      </c>
      <c r="D54" s="23"/>
      <c r="E54" s="22">
        <v>29007</v>
      </c>
      <c r="F54" s="23"/>
      <c r="G54" s="22">
        <v>38000</v>
      </c>
      <c r="H54" s="23"/>
      <c r="I54" s="22">
        <v>37500</v>
      </c>
      <c r="J54" s="23"/>
      <c r="K54" s="22">
        <v>37390</v>
      </c>
      <c r="L54" s="162"/>
    </row>
    <row r="55" spans="1:12" s="137" customFormat="1" ht="11.25" customHeight="1" x14ac:dyDescent="0.25">
      <c r="A55" s="164" t="s">
        <v>18</v>
      </c>
      <c r="C55" s="16">
        <v>43568</v>
      </c>
      <c r="D55" s="18"/>
      <c r="E55" s="16">
        <v>32947</v>
      </c>
      <c r="F55" s="18"/>
      <c r="G55" s="16">
        <v>42748</v>
      </c>
      <c r="H55" s="18"/>
      <c r="I55" s="16">
        <v>41919</v>
      </c>
      <c r="J55" s="18"/>
      <c r="K55" s="16">
        <v>41820</v>
      </c>
      <c r="L55" s="208"/>
    </row>
    <row r="56" spans="1:12" s="137" customFormat="1" ht="11.25" customHeight="1" x14ac:dyDescent="0.25">
      <c r="A56" s="139" t="s">
        <v>289</v>
      </c>
      <c r="C56" s="16">
        <v>14200</v>
      </c>
      <c r="D56" s="208"/>
      <c r="E56" s="16">
        <v>14719</v>
      </c>
      <c r="F56" s="208"/>
      <c r="G56" s="16">
        <v>14000</v>
      </c>
      <c r="H56" s="18" t="s">
        <v>198</v>
      </c>
      <c r="I56" s="16">
        <v>7800</v>
      </c>
      <c r="J56" s="18" t="s">
        <v>198</v>
      </c>
      <c r="K56" s="166" t="s">
        <v>60</v>
      </c>
      <c r="L56" s="18"/>
    </row>
    <row r="57" spans="1:12" s="137" customFormat="1" ht="11.25" customHeight="1" x14ac:dyDescent="0.25">
      <c r="A57" s="139" t="s">
        <v>290</v>
      </c>
      <c r="C57" s="24">
        <v>34976</v>
      </c>
      <c r="D57" s="25"/>
      <c r="E57" s="24">
        <v>35177</v>
      </c>
      <c r="F57" s="25"/>
      <c r="G57" s="24">
        <v>30654</v>
      </c>
      <c r="H57" s="25"/>
      <c r="I57" s="24">
        <v>33384</v>
      </c>
      <c r="J57" s="25" t="s">
        <v>113</v>
      </c>
      <c r="K57" s="24">
        <v>34000</v>
      </c>
      <c r="L57" s="25" t="s">
        <v>198</v>
      </c>
    </row>
    <row r="58" spans="1:12" s="137" customFormat="1" ht="11.25" customHeight="1" x14ac:dyDescent="0.25">
      <c r="A58" s="139" t="s">
        <v>291</v>
      </c>
      <c r="C58" s="16">
        <v>2440000</v>
      </c>
      <c r="D58" s="18"/>
      <c r="E58" s="16">
        <v>2530000</v>
      </c>
      <c r="F58" s="18"/>
      <c r="G58" s="16">
        <v>2650000</v>
      </c>
      <c r="H58" s="18"/>
      <c r="I58" s="16">
        <v>2990000</v>
      </c>
      <c r="J58" s="18"/>
      <c r="K58" s="16">
        <v>3390000</v>
      </c>
      <c r="L58" s="208"/>
    </row>
    <row r="59" spans="1:12" s="137" customFormat="1" ht="11.25" customHeight="1" x14ac:dyDescent="0.25">
      <c r="A59" s="142" t="s">
        <v>292</v>
      </c>
      <c r="D59" s="208"/>
      <c r="F59" s="208"/>
      <c r="H59" s="208"/>
      <c r="J59" s="208"/>
      <c r="L59" s="208"/>
    </row>
    <row r="60" spans="1:12" s="137" customFormat="1" ht="11.25" customHeight="1" x14ac:dyDescent="0.2">
      <c r="A60" s="173" t="s">
        <v>55</v>
      </c>
      <c r="C60" s="16">
        <v>74600</v>
      </c>
      <c r="D60" s="174"/>
      <c r="E60" s="16">
        <v>94200</v>
      </c>
      <c r="F60" s="174"/>
      <c r="G60" s="16">
        <v>117000</v>
      </c>
      <c r="H60" s="174"/>
      <c r="I60" s="16">
        <v>267000</v>
      </c>
      <c r="J60" s="18" t="s">
        <v>113</v>
      </c>
      <c r="K60" s="16">
        <v>366000</v>
      </c>
      <c r="L60" s="208"/>
    </row>
    <row r="61" spans="1:12" s="137" customFormat="1" ht="11.25" customHeight="1" x14ac:dyDescent="0.2">
      <c r="A61" s="173" t="s">
        <v>12</v>
      </c>
      <c r="C61" s="16">
        <v>1390000</v>
      </c>
      <c r="D61" s="18"/>
      <c r="E61" s="16">
        <v>1500000</v>
      </c>
      <c r="F61" s="174"/>
      <c r="G61" s="16">
        <v>1670000</v>
      </c>
      <c r="H61" s="174"/>
      <c r="I61" s="16">
        <v>1840000</v>
      </c>
      <c r="J61" s="174"/>
      <c r="K61" s="16">
        <v>2050000</v>
      </c>
      <c r="L61" s="208"/>
    </row>
    <row r="62" spans="1:12" s="137" customFormat="1" ht="11.25" customHeight="1" x14ac:dyDescent="0.2">
      <c r="A62" s="173" t="s">
        <v>137</v>
      </c>
      <c r="C62" s="16">
        <v>777000</v>
      </c>
      <c r="D62" s="174"/>
      <c r="E62" s="16">
        <v>743000</v>
      </c>
      <c r="F62" s="174"/>
      <c r="G62" s="16">
        <v>691000</v>
      </c>
      <c r="H62" s="174"/>
      <c r="I62" s="16">
        <v>726000</v>
      </c>
      <c r="J62" s="18" t="s">
        <v>113</v>
      </c>
      <c r="K62" s="16">
        <v>797000</v>
      </c>
      <c r="L62" s="208"/>
    </row>
    <row r="63" spans="1:12" s="137" customFormat="1" ht="11.25" customHeight="1" x14ac:dyDescent="0.2">
      <c r="A63" s="173" t="s">
        <v>279</v>
      </c>
      <c r="C63" s="16">
        <v>75200</v>
      </c>
      <c r="D63" s="174"/>
      <c r="E63" s="16">
        <v>75200</v>
      </c>
      <c r="F63" s="174"/>
      <c r="G63" s="16">
        <v>65900</v>
      </c>
      <c r="H63" s="174"/>
      <c r="I63" s="16">
        <f>SUM(I18,I39,I47)</f>
        <v>65700</v>
      </c>
      <c r="J63" s="174"/>
      <c r="K63" s="16">
        <f>SUM(K18,K39,K47)</f>
        <v>63700</v>
      </c>
      <c r="L63" s="208"/>
    </row>
    <row r="64" spans="1:12" s="137" customFormat="1" ht="11.25" customHeight="1" x14ac:dyDescent="0.2">
      <c r="A64" s="173" t="s">
        <v>293</v>
      </c>
      <c r="B64" s="143"/>
      <c r="C64" s="22">
        <v>125000</v>
      </c>
      <c r="D64" s="174"/>
      <c r="E64" s="22">
        <v>124000</v>
      </c>
      <c r="F64" s="174"/>
      <c r="G64" s="22">
        <v>109000</v>
      </c>
      <c r="H64" s="174"/>
      <c r="I64" s="22">
        <f>SUM(I11)</f>
        <v>91000</v>
      </c>
      <c r="J64" s="174"/>
      <c r="K64" s="22">
        <f>SUM(K11)</f>
        <v>115000</v>
      </c>
      <c r="L64" s="162"/>
    </row>
    <row r="65" spans="1:12" ht="11.25" customHeight="1" x14ac:dyDescent="0.25">
      <c r="A65" s="281" t="s">
        <v>228</v>
      </c>
      <c r="B65" s="281"/>
      <c r="C65" s="281"/>
      <c r="D65" s="281"/>
      <c r="E65" s="281"/>
      <c r="F65" s="281"/>
      <c r="G65" s="281"/>
      <c r="H65" s="281"/>
      <c r="I65" s="281"/>
      <c r="J65" s="281"/>
      <c r="K65" s="281"/>
      <c r="L65" s="281"/>
    </row>
    <row r="66" spans="1:12" s="137" customFormat="1" ht="22.5" customHeight="1" x14ac:dyDescent="0.25">
      <c r="A66" s="279" t="s">
        <v>294</v>
      </c>
      <c r="B66" s="279"/>
      <c r="C66" s="279"/>
      <c r="D66" s="279"/>
      <c r="E66" s="279"/>
      <c r="F66" s="279"/>
      <c r="G66" s="279"/>
      <c r="H66" s="279"/>
      <c r="I66" s="279"/>
      <c r="J66" s="279"/>
      <c r="K66" s="279"/>
      <c r="L66" s="279"/>
    </row>
    <row r="67" spans="1:12" s="141" customFormat="1" ht="90" customHeight="1" x14ac:dyDescent="0.25">
      <c r="A67" s="280" t="s">
        <v>343</v>
      </c>
      <c r="B67" s="280"/>
      <c r="C67" s="280"/>
      <c r="D67" s="280"/>
      <c r="E67" s="280"/>
      <c r="F67" s="280"/>
      <c r="G67" s="280"/>
      <c r="H67" s="280"/>
      <c r="I67" s="280"/>
      <c r="J67" s="280"/>
      <c r="K67" s="280"/>
      <c r="L67" s="280"/>
    </row>
    <row r="68" spans="1:12" s="137" customFormat="1" ht="45" customHeight="1" x14ac:dyDescent="0.25">
      <c r="A68" s="253" t="s">
        <v>295</v>
      </c>
      <c r="B68" s="253"/>
      <c r="C68" s="253"/>
      <c r="D68" s="253"/>
      <c r="E68" s="253"/>
      <c r="F68" s="253"/>
      <c r="G68" s="253"/>
      <c r="H68" s="253"/>
      <c r="I68" s="253"/>
      <c r="J68" s="253"/>
      <c r="K68" s="253"/>
      <c r="L68" s="253"/>
    </row>
    <row r="69" spans="1:12" ht="11.25" customHeight="1" x14ac:dyDescent="0.25">
      <c r="A69" s="278" t="s">
        <v>296</v>
      </c>
      <c r="B69" s="278"/>
      <c r="C69" s="278"/>
      <c r="D69" s="278"/>
      <c r="E69" s="278"/>
      <c r="F69" s="278"/>
      <c r="G69" s="278"/>
      <c r="H69" s="278"/>
      <c r="I69" s="278"/>
      <c r="J69" s="278"/>
      <c r="K69" s="278"/>
      <c r="L69" s="278"/>
    </row>
    <row r="70" spans="1:12" ht="11.25" customHeight="1" x14ac:dyDescent="0.25">
      <c r="A70" s="278" t="s">
        <v>297</v>
      </c>
      <c r="B70" s="278"/>
      <c r="C70" s="278"/>
      <c r="D70" s="278"/>
      <c r="E70" s="278"/>
      <c r="F70" s="278"/>
      <c r="G70" s="278"/>
      <c r="H70" s="278"/>
      <c r="I70" s="278"/>
      <c r="J70" s="278"/>
      <c r="K70" s="278"/>
      <c r="L70" s="278"/>
    </row>
    <row r="71" spans="1:12" ht="11.25" customHeight="1" x14ac:dyDescent="0.25">
      <c r="A71" s="278" t="s">
        <v>298</v>
      </c>
      <c r="B71" s="278"/>
      <c r="C71" s="278"/>
      <c r="D71" s="278"/>
      <c r="E71" s="278"/>
      <c r="F71" s="278"/>
      <c r="G71" s="278"/>
      <c r="H71" s="278"/>
      <c r="I71" s="278"/>
      <c r="J71" s="278"/>
      <c r="K71" s="278"/>
      <c r="L71" s="278"/>
    </row>
    <row r="72" spans="1:12" ht="11.25" customHeight="1" x14ac:dyDescent="0.25">
      <c r="A72" s="278" t="s">
        <v>299</v>
      </c>
      <c r="B72" s="278"/>
      <c r="C72" s="278"/>
      <c r="D72" s="278"/>
      <c r="E72" s="278"/>
      <c r="F72" s="278"/>
      <c r="G72" s="278"/>
      <c r="H72" s="278"/>
      <c r="I72" s="278"/>
      <c r="J72" s="278"/>
      <c r="K72" s="278"/>
      <c r="L72" s="278"/>
    </row>
  </sheetData>
  <mergeCells count="13">
    <mergeCell ref="A65:L65"/>
    <mergeCell ref="A1:L1"/>
    <mergeCell ref="A2:L2"/>
    <mergeCell ref="A3:L3"/>
    <mergeCell ref="A4:L4"/>
    <mergeCell ref="A5:L5"/>
    <mergeCell ref="A72:L72"/>
    <mergeCell ref="A66:L66"/>
    <mergeCell ref="A67:L67"/>
    <mergeCell ref="A68:L68"/>
    <mergeCell ref="A69:L69"/>
    <mergeCell ref="A70:L70"/>
    <mergeCell ref="A71:L71"/>
  </mergeCells>
  <pageMargins left="0.5" right="0.5" top="0.5" bottom="0.2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B760-8668-4162-BA52-418BF465911D}">
  <dimension ref="A1:M46"/>
  <sheetViews>
    <sheetView zoomScaleNormal="100" workbookViewId="0">
      <selection sqref="A1:L1"/>
    </sheetView>
  </sheetViews>
  <sheetFormatPr defaultRowHeight="15" x14ac:dyDescent="0.25"/>
  <cols>
    <col min="1" max="1" width="37" bestFit="1" customWidth="1"/>
    <col min="2" max="2" width="15.42578125" bestFit="1" customWidth="1"/>
    <col min="3" max="3" width="1.5703125" customWidth="1"/>
    <col min="4" max="4" width="7.85546875" bestFit="1" customWidth="1"/>
    <col min="5" max="5" width="1.5703125" customWidth="1"/>
    <col min="6" max="6" width="7.85546875" bestFit="1" customWidth="1"/>
    <col min="7" max="7" width="1.5703125" customWidth="1"/>
    <col min="8" max="8" width="7.85546875" bestFit="1" customWidth="1"/>
    <col min="9" max="9" width="1.5703125" style="178" customWidth="1"/>
    <col min="10" max="10" width="7.85546875" bestFit="1" customWidth="1"/>
    <col min="11" max="11" width="1.5703125" customWidth="1"/>
    <col min="12" max="12" width="7.85546875" bestFit="1" customWidth="1"/>
  </cols>
  <sheetData>
    <row r="1" spans="1:13" ht="11.25" customHeight="1" x14ac:dyDescent="0.25">
      <c r="A1" s="223" t="s">
        <v>143</v>
      </c>
      <c r="B1" s="223"/>
      <c r="C1" s="223"/>
      <c r="D1" s="223"/>
      <c r="E1" s="223"/>
      <c r="F1" s="223"/>
      <c r="G1" s="223"/>
      <c r="H1" s="223"/>
      <c r="I1" s="223"/>
      <c r="J1" s="223"/>
      <c r="K1" s="223"/>
      <c r="L1" s="223"/>
    </row>
    <row r="2" spans="1:13" ht="11.25" customHeight="1" x14ac:dyDescent="0.25">
      <c r="A2" s="223" t="s">
        <v>144</v>
      </c>
      <c r="B2" s="223"/>
      <c r="C2" s="223"/>
      <c r="D2" s="223"/>
      <c r="E2" s="223"/>
      <c r="F2" s="223"/>
      <c r="G2" s="223"/>
      <c r="H2" s="223"/>
      <c r="I2" s="223"/>
      <c r="J2" s="223"/>
      <c r="K2" s="223"/>
      <c r="L2" s="223"/>
    </row>
    <row r="3" spans="1:13" ht="11.25" customHeight="1" x14ac:dyDescent="0.25">
      <c r="A3" s="223"/>
      <c r="B3" s="223"/>
      <c r="C3" s="223"/>
      <c r="D3" s="223"/>
      <c r="E3" s="223"/>
      <c r="F3" s="223"/>
      <c r="G3" s="223"/>
      <c r="H3" s="223"/>
      <c r="I3" s="223"/>
      <c r="J3" s="223"/>
      <c r="K3" s="223"/>
      <c r="L3" s="223"/>
    </row>
    <row r="4" spans="1:13" ht="11.25" customHeight="1" x14ac:dyDescent="0.25">
      <c r="A4" s="223" t="s">
        <v>300</v>
      </c>
      <c r="B4" s="223"/>
      <c r="C4" s="223"/>
      <c r="D4" s="223"/>
      <c r="E4" s="223"/>
      <c r="F4" s="223"/>
      <c r="G4" s="223"/>
      <c r="H4" s="223"/>
      <c r="I4" s="223"/>
      <c r="J4" s="223"/>
      <c r="K4" s="223"/>
      <c r="L4" s="223"/>
    </row>
    <row r="5" spans="1:13" ht="11.25" customHeight="1" x14ac:dyDescent="0.25">
      <c r="A5" s="223"/>
      <c r="B5" s="223"/>
      <c r="C5" s="223"/>
      <c r="D5" s="223"/>
      <c r="E5" s="223"/>
      <c r="F5" s="223"/>
      <c r="G5" s="223"/>
      <c r="H5" s="223"/>
      <c r="I5" s="223"/>
      <c r="J5" s="223"/>
      <c r="K5" s="223"/>
      <c r="L5" s="223"/>
    </row>
    <row r="6" spans="1:13" ht="11.25" customHeight="1" x14ac:dyDescent="0.25">
      <c r="A6" s="102"/>
      <c r="B6" s="102"/>
      <c r="C6" s="102"/>
      <c r="D6" s="110" t="s">
        <v>145</v>
      </c>
      <c r="E6" s="31"/>
      <c r="F6" s="110" t="s">
        <v>146</v>
      </c>
      <c r="G6" s="31"/>
      <c r="H6" s="111">
        <v>2021</v>
      </c>
      <c r="I6" s="31"/>
      <c r="J6" s="111">
        <v>2022</v>
      </c>
      <c r="K6" s="31"/>
      <c r="L6" s="112">
        <v>2023</v>
      </c>
    </row>
    <row r="7" spans="1:13" ht="11.25" customHeight="1" x14ac:dyDescent="0.25">
      <c r="A7" s="21" t="s">
        <v>147</v>
      </c>
      <c r="B7" s="113"/>
      <c r="C7" s="114"/>
      <c r="D7" s="115"/>
      <c r="E7" s="18"/>
      <c r="F7" s="115"/>
      <c r="G7" s="18"/>
      <c r="I7" s="18"/>
      <c r="J7" s="16"/>
      <c r="K7" s="18"/>
      <c r="L7" s="116"/>
    </row>
    <row r="8" spans="1:13" ht="11.25" customHeight="1" x14ac:dyDescent="0.25">
      <c r="A8" s="14" t="s">
        <v>148</v>
      </c>
      <c r="B8" s="113"/>
      <c r="C8" s="114"/>
      <c r="D8" s="16">
        <v>13500</v>
      </c>
      <c r="E8" s="18"/>
      <c r="F8" s="16">
        <v>16700</v>
      </c>
      <c r="G8" s="18"/>
      <c r="H8" s="16">
        <v>18400</v>
      </c>
      <c r="I8" s="18"/>
      <c r="J8" s="16">
        <v>17500</v>
      </c>
      <c r="K8" s="18"/>
      <c r="L8" s="117">
        <v>16400</v>
      </c>
      <c r="M8" s="118"/>
    </row>
    <row r="9" spans="1:13" ht="11.25" customHeight="1" x14ac:dyDescent="0.25">
      <c r="A9" s="14" t="s">
        <v>149</v>
      </c>
      <c r="B9" s="119"/>
      <c r="C9" s="65"/>
      <c r="D9" s="44"/>
      <c r="E9" s="18"/>
      <c r="G9" s="18"/>
      <c r="H9" s="16"/>
      <c r="I9" s="18"/>
      <c r="J9" s="16"/>
      <c r="K9" s="18"/>
      <c r="L9" s="116"/>
    </row>
    <row r="10" spans="1:13" ht="11.25" customHeight="1" x14ac:dyDescent="0.25">
      <c r="A10" s="15" t="s">
        <v>150</v>
      </c>
      <c r="B10" s="119"/>
      <c r="C10" s="65"/>
      <c r="D10" s="104">
        <v>125000</v>
      </c>
      <c r="E10" s="18"/>
      <c r="F10" s="16">
        <v>128000</v>
      </c>
      <c r="G10" s="18"/>
      <c r="H10" s="16">
        <v>149000</v>
      </c>
      <c r="I10" s="18"/>
      <c r="J10" s="104">
        <v>146000</v>
      </c>
      <c r="K10" s="18"/>
      <c r="L10" s="16">
        <v>133000</v>
      </c>
    </row>
    <row r="11" spans="1:13" ht="11.25" customHeight="1" x14ac:dyDescent="0.25">
      <c r="A11" s="15" t="s">
        <v>151</v>
      </c>
      <c r="B11" s="119"/>
      <c r="C11" s="65"/>
      <c r="D11" s="16">
        <v>5450</v>
      </c>
      <c r="E11" s="18"/>
      <c r="F11" s="16">
        <v>5270</v>
      </c>
      <c r="G11" s="18"/>
      <c r="H11" s="16">
        <v>7140</v>
      </c>
      <c r="I11" s="189" t="s">
        <v>113</v>
      </c>
      <c r="J11" s="16">
        <v>6790</v>
      </c>
      <c r="K11" s="189"/>
      <c r="L11" s="16">
        <v>6530</v>
      </c>
    </row>
    <row r="12" spans="1:13" ht="11.25" customHeight="1" x14ac:dyDescent="0.25">
      <c r="A12" s="14" t="s">
        <v>152</v>
      </c>
      <c r="B12" s="119"/>
      <c r="C12" s="65"/>
      <c r="D12" s="120"/>
      <c r="E12" s="18"/>
      <c r="G12" s="18"/>
      <c r="H12" s="16"/>
      <c r="I12" s="189"/>
      <c r="J12" s="16"/>
      <c r="K12" s="189"/>
      <c r="L12" s="116"/>
    </row>
    <row r="13" spans="1:13" ht="11.25" customHeight="1" x14ac:dyDescent="0.25">
      <c r="A13" s="15" t="s">
        <v>318</v>
      </c>
      <c r="B13" s="119"/>
      <c r="C13" s="65"/>
      <c r="D13" s="16">
        <v>14300</v>
      </c>
      <c r="E13" s="18"/>
      <c r="F13" s="16">
        <v>13400</v>
      </c>
      <c r="G13" s="18"/>
      <c r="H13" s="16">
        <v>14900</v>
      </c>
      <c r="I13" s="189"/>
      <c r="J13" s="16">
        <v>15200</v>
      </c>
      <c r="K13" s="189"/>
      <c r="L13" s="16">
        <v>9100</v>
      </c>
    </row>
    <row r="14" spans="1:13" ht="11.25" customHeight="1" x14ac:dyDescent="0.25">
      <c r="A14" s="15" t="s">
        <v>153</v>
      </c>
      <c r="B14" s="119"/>
      <c r="C14" s="65"/>
      <c r="D14" s="16">
        <v>12800</v>
      </c>
      <c r="E14" s="18"/>
      <c r="F14" s="16">
        <v>11300</v>
      </c>
      <c r="G14" s="18"/>
      <c r="H14" s="16">
        <v>11600</v>
      </c>
      <c r="I14" s="189"/>
      <c r="J14" s="16">
        <v>11100</v>
      </c>
      <c r="K14" s="189"/>
      <c r="L14" s="16">
        <v>12200</v>
      </c>
    </row>
    <row r="15" spans="1:13" ht="11.25" customHeight="1" x14ac:dyDescent="0.25">
      <c r="A15" s="15" t="s">
        <v>154</v>
      </c>
      <c r="B15" s="119"/>
      <c r="C15" s="65"/>
      <c r="D15" s="16">
        <v>47800</v>
      </c>
      <c r="E15" s="18"/>
      <c r="F15" s="16">
        <v>34100</v>
      </c>
      <c r="G15" s="18"/>
      <c r="H15" s="16">
        <v>29200</v>
      </c>
      <c r="I15" s="189"/>
      <c r="J15" s="16">
        <v>44300</v>
      </c>
      <c r="K15" s="189"/>
      <c r="L15" s="16">
        <v>56900</v>
      </c>
    </row>
    <row r="16" spans="1:13" ht="11.25" customHeight="1" x14ac:dyDescent="0.25">
      <c r="A16" s="14" t="s">
        <v>155</v>
      </c>
      <c r="B16" s="119"/>
      <c r="C16" s="65"/>
      <c r="D16" s="120"/>
      <c r="E16" s="18"/>
      <c r="G16" s="18"/>
      <c r="H16" s="16"/>
      <c r="I16" s="189"/>
      <c r="J16" s="16"/>
      <c r="K16" s="189"/>
      <c r="L16" s="16"/>
    </row>
    <row r="17" spans="1:13" ht="11.25" customHeight="1" x14ac:dyDescent="0.25">
      <c r="A17" s="15" t="s">
        <v>318</v>
      </c>
      <c r="B17" s="119"/>
      <c r="C17" s="65"/>
      <c r="D17" s="16">
        <v>4</v>
      </c>
      <c r="E17" s="18"/>
      <c r="F17" s="16">
        <v>95</v>
      </c>
      <c r="G17" s="18"/>
      <c r="H17" s="16">
        <v>18</v>
      </c>
      <c r="I17" s="189"/>
      <c r="J17" s="45" t="s">
        <v>321</v>
      </c>
      <c r="K17" s="189"/>
      <c r="L17" s="16">
        <v>4</v>
      </c>
    </row>
    <row r="18" spans="1:13" ht="11.25" customHeight="1" x14ac:dyDescent="0.25">
      <c r="A18" s="15" t="s">
        <v>153</v>
      </c>
      <c r="B18" s="119"/>
      <c r="C18" s="65"/>
      <c r="D18" s="16">
        <v>119000</v>
      </c>
      <c r="E18" s="18"/>
      <c r="F18" s="16">
        <v>105000</v>
      </c>
      <c r="G18" s="18"/>
      <c r="H18" s="16">
        <v>108000</v>
      </c>
      <c r="I18" s="189"/>
      <c r="J18" s="16">
        <v>127000</v>
      </c>
      <c r="K18" s="189"/>
      <c r="L18" s="16">
        <v>112000</v>
      </c>
    </row>
    <row r="19" spans="1:13" ht="11.25" customHeight="1" x14ac:dyDescent="0.25">
      <c r="A19" s="15" t="s">
        <v>154</v>
      </c>
      <c r="B19" s="119"/>
      <c r="C19" s="65"/>
      <c r="D19" s="24">
        <v>37700</v>
      </c>
      <c r="E19" s="25"/>
      <c r="F19" s="24">
        <v>31800</v>
      </c>
      <c r="G19" s="25"/>
      <c r="H19" s="24">
        <v>34400</v>
      </c>
      <c r="I19" s="193"/>
      <c r="J19" s="24">
        <v>37300</v>
      </c>
      <c r="K19" s="193"/>
      <c r="L19" s="24">
        <v>39700</v>
      </c>
    </row>
    <row r="20" spans="1:13" ht="11.25" customHeight="1" x14ac:dyDescent="0.25">
      <c r="A20" s="14" t="s">
        <v>156</v>
      </c>
      <c r="B20" s="119"/>
      <c r="C20" s="65"/>
      <c r="D20" s="120"/>
      <c r="E20" s="18"/>
      <c r="G20" s="18"/>
      <c r="H20" s="16"/>
      <c r="I20" s="189"/>
      <c r="J20" s="16"/>
      <c r="K20" s="189"/>
      <c r="L20" s="16"/>
    </row>
    <row r="21" spans="1:13" ht="11.25" customHeight="1" x14ac:dyDescent="0.25">
      <c r="A21" s="15" t="s">
        <v>157</v>
      </c>
      <c r="B21" s="121"/>
      <c r="C21" s="59"/>
      <c r="D21" s="120"/>
      <c r="E21" s="18"/>
      <c r="G21" s="18"/>
      <c r="H21" s="16"/>
      <c r="I21" s="189"/>
      <c r="J21" s="16"/>
      <c r="K21" s="189"/>
      <c r="L21" s="16"/>
    </row>
    <row r="22" spans="1:13" ht="11.25" customHeight="1" x14ac:dyDescent="0.25">
      <c r="A22" s="122" t="s">
        <v>153</v>
      </c>
      <c r="B22" s="121"/>
      <c r="C22" s="59"/>
      <c r="D22" s="16">
        <v>119000</v>
      </c>
      <c r="E22" s="197" t="s">
        <v>113</v>
      </c>
      <c r="F22" s="16">
        <v>96900</v>
      </c>
      <c r="G22" s="18" t="s">
        <v>113</v>
      </c>
      <c r="H22" s="16">
        <v>92100</v>
      </c>
      <c r="I22" s="189" t="s">
        <v>113</v>
      </c>
      <c r="J22" s="16">
        <v>103000</v>
      </c>
      <c r="K22" s="189"/>
      <c r="L22" s="16">
        <v>107000</v>
      </c>
    </row>
    <row r="23" spans="1:13" ht="11.25" customHeight="1" x14ac:dyDescent="0.25">
      <c r="A23" s="122" t="s">
        <v>158</v>
      </c>
      <c r="B23" s="121"/>
      <c r="C23" s="59"/>
      <c r="D23" s="104">
        <v>131000</v>
      </c>
      <c r="E23" s="23"/>
      <c r="F23" s="106">
        <v>129000</v>
      </c>
      <c r="G23" s="23"/>
      <c r="H23" s="104">
        <v>159000</v>
      </c>
      <c r="I23" s="189"/>
      <c r="J23" s="104">
        <v>156000</v>
      </c>
      <c r="K23" s="189"/>
      <c r="L23" s="104">
        <v>144000</v>
      </c>
    </row>
    <row r="24" spans="1:13" ht="11.25" customHeight="1" x14ac:dyDescent="0.25">
      <c r="A24" s="123" t="s">
        <v>18</v>
      </c>
      <c r="B24" s="121"/>
      <c r="C24" s="59"/>
      <c r="D24" s="191">
        <v>250000</v>
      </c>
      <c r="E24" s="18" t="s">
        <v>113</v>
      </c>
      <c r="F24" s="194">
        <v>226000</v>
      </c>
      <c r="G24" s="18" t="s">
        <v>113</v>
      </c>
      <c r="H24" s="195">
        <v>252000</v>
      </c>
      <c r="I24" s="20" t="s">
        <v>113</v>
      </c>
      <c r="J24" s="195">
        <v>260000</v>
      </c>
      <c r="K24" s="20"/>
      <c r="L24" s="195">
        <v>251000</v>
      </c>
    </row>
    <row r="25" spans="1:13" ht="11.25" customHeight="1" x14ac:dyDescent="0.25">
      <c r="A25" s="15" t="s">
        <v>159</v>
      </c>
      <c r="B25" s="121"/>
      <c r="C25" s="59"/>
      <c r="D25" s="192">
        <v>107000</v>
      </c>
      <c r="E25" s="29"/>
      <c r="F25" s="192">
        <v>82500</v>
      </c>
      <c r="G25" s="29" t="s">
        <v>113</v>
      </c>
      <c r="H25" s="104">
        <v>85600</v>
      </c>
      <c r="I25" s="18" t="s">
        <v>113</v>
      </c>
      <c r="J25" s="104">
        <v>106000</v>
      </c>
      <c r="K25" s="18" t="s">
        <v>113</v>
      </c>
      <c r="L25" s="194">
        <v>76900</v>
      </c>
    </row>
    <row r="26" spans="1:13" ht="11.25" customHeight="1" x14ac:dyDescent="0.25">
      <c r="A26" s="124" t="s">
        <v>160</v>
      </c>
      <c r="B26" s="59"/>
      <c r="C26" s="59"/>
      <c r="D26" s="107">
        <v>238000</v>
      </c>
      <c r="E26" s="25"/>
      <c r="F26" s="107">
        <v>212000</v>
      </c>
      <c r="G26" s="25" t="s">
        <v>113</v>
      </c>
      <c r="H26" s="107">
        <v>245000</v>
      </c>
      <c r="I26" s="25" t="s">
        <v>113</v>
      </c>
      <c r="J26" s="107">
        <v>263000</v>
      </c>
      <c r="K26" s="25" t="s">
        <v>113</v>
      </c>
      <c r="L26" s="196">
        <v>221000</v>
      </c>
    </row>
    <row r="27" spans="1:13" ht="11.25" customHeight="1" x14ac:dyDescent="0.25">
      <c r="A27" s="14" t="s">
        <v>161</v>
      </c>
      <c r="B27" s="119"/>
      <c r="C27" s="65"/>
      <c r="D27" s="125"/>
      <c r="E27" s="18"/>
      <c r="G27" s="18"/>
      <c r="H27" s="16"/>
      <c r="I27" s="18"/>
      <c r="J27" s="16"/>
      <c r="K27" s="18"/>
      <c r="L27" s="116"/>
    </row>
    <row r="28" spans="1:13" ht="11.25" customHeight="1" x14ac:dyDescent="0.25">
      <c r="A28" s="15" t="s">
        <v>162</v>
      </c>
      <c r="B28" s="119"/>
      <c r="C28" s="65"/>
      <c r="D28" s="16">
        <v>1970</v>
      </c>
      <c r="E28" s="18"/>
      <c r="F28" s="16">
        <v>1730</v>
      </c>
      <c r="G28" s="18"/>
      <c r="H28" s="16">
        <v>1300</v>
      </c>
      <c r="I28" s="18"/>
      <c r="J28" s="16">
        <v>6</v>
      </c>
      <c r="K28" s="18"/>
      <c r="L28" s="16">
        <v>1510</v>
      </c>
      <c r="M28" s="118"/>
    </row>
    <row r="29" spans="1:13" ht="11.25" customHeight="1" x14ac:dyDescent="0.25">
      <c r="A29" s="15" t="s">
        <v>163</v>
      </c>
      <c r="B29" s="119"/>
      <c r="C29" s="65"/>
      <c r="D29" s="16">
        <v>6860</v>
      </c>
      <c r="E29" s="18"/>
      <c r="F29" s="16">
        <v>7290</v>
      </c>
      <c r="G29" s="18"/>
      <c r="H29" s="16">
        <v>6930</v>
      </c>
      <c r="I29" s="18"/>
      <c r="J29" s="16">
        <v>6600</v>
      </c>
      <c r="K29" s="18"/>
      <c r="L29" s="16">
        <v>6670</v>
      </c>
    </row>
    <row r="30" spans="1:13" ht="11.25" customHeight="1" x14ac:dyDescent="0.25">
      <c r="A30" s="15" t="s">
        <v>164</v>
      </c>
      <c r="B30" s="119"/>
      <c r="C30" s="65"/>
      <c r="D30" s="22">
        <v>8300</v>
      </c>
      <c r="E30" s="18" t="s">
        <v>113</v>
      </c>
      <c r="F30" s="22">
        <v>19600</v>
      </c>
      <c r="G30" s="23" t="s">
        <v>113</v>
      </c>
      <c r="H30" s="22">
        <v>18200</v>
      </c>
      <c r="I30" s="18" t="s">
        <v>113</v>
      </c>
      <c r="J30" s="16">
        <v>16600</v>
      </c>
      <c r="K30" s="23" t="s">
        <v>113</v>
      </c>
      <c r="L30" s="22">
        <v>19100</v>
      </c>
    </row>
    <row r="31" spans="1:13" ht="11.25" customHeight="1" x14ac:dyDescent="0.25">
      <c r="A31" s="122" t="s">
        <v>18</v>
      </c>
      <c r="B31" s="119"/>
      <c r="C31" s="65"/>
      <c r="D31" s="16">
        <v>17100</v>
      </c>
      <c r="E31" s="190" t="s">
        <v>113</v>
      </c>
      <c r="F31" s="16">
        <v>28700</v>
      </c>
      <c r="G31" s="18" t="s">
        <v>113</v>
      </c>
      <c r="H31" s="27">
        <v>26400</v>
      </c>
      <c r="I31" s="190" t="s">
        <v>113</v>
      </c>
      <c r="J31" s="27">
        <v>23200</v>
      </c>
      <c r="K31" s="18" t="s">
        <v>113</v>
      </c>
      <c r="L31" s="16">
        <v>27300</v>
      </c>
    </row>
    <row r="32" spans="1:13" ht="11.25" customHeight="1" x14ac:dyDescent="0.25">
      <c r="A32" s="14" t="s">
        <v>165</v>
      </c>
      <c r="B32" s="119"/>
      <c r="C32" s="65"/>
      <c r="D32" s="120"/>
      <c r="E32" s="18"/>
      <c r="G32" s="18"/>
      <c r="H32" s="16"/>
      <c r="I32" s="18"/>
      <c r="J32" s="16"/>
      <c r="K32" s="18"/>
      <c r="L32" s="116"/>
    </row>
    <row r="33" spans="1:13" ht="11.25" customHeight="1" x14ac:dyDescent="0.25">
      <c r="A33" s="15" t="s">
        <v>322</v>
      </c>
      <c r="B33" s="119"/>
      <c r="C33" s="65"/>
      <c r="D33" s="120"/>
      <c r="E33" s="18"/>
      <c r="G33" s="18"/>
      <c r="H33" s="16"/>
      <c r="I33" s="18"/>
      <c r="J33" s="16"/>
      <c r="K33" s="18"/>
      <c r="L33" s="116"/>
    </row>
    <row r="34" spans="1:13" ht="11.25" customHeight="1" x14ac:dyDescent="0.25">
      <c r="A34" s="15" t="s">
        <v>166</v>
      </c>
      <c r="B34" s="126" t="s">
        <v>167</v>
      </c>
      <c r="C34" s="127"/>
      <c r="D34" s="104">
        <f>13903</f>
        <v>13903</v>
      </c>
      <c r="E34" s="189"/>
      <c r="F34" s="104">
        <v>13772</v>
      </c>
      <c r="G34" s="189"/>
      <c r="H34" s="104">
        <f>18476</f>
        <v>18476</v>
      </c>
      <c r="I34" s="189"/>
      <c r="J34" s="104">
        <f>25815</f>
        <v>25815</v>
      </c>
      <c r="K34" s="189"/>
      <c r="L34" s="194">
        <v>21495</v>
      </c>
      <c r="M34" s="118"/>
    </row>
    <row r="35" spans="1:13" ht="11.25" customHeight="1" x14ac:dyDescent="0.25">
      <c r="A35" s="15" t="s">
        <v>166</v>
      </c>
      <c r="B35" s="126" t="s">
        <v>168</v>
      </c>
      <c r="C35" s="127"/>
      <c r="D35" s="198">
        <v>6.306</v>
      </c>
      <c r="E35" s="199"/>
      <c r="F35" s="198">
        <v>6.2469999999999999</v>
      </c>
      <c r="G35" s="199"/>
      <c r="H35" s="198">
        <v>8.3810000000000002</v>
      </c>
      <c r="I35" s="199"/>
      <c r="J35" s="198">
        <v>11.709</v>
      </c>
      <c r="K35" s="199"/>
      <c r="L35" s="198">
        <v>9.75</v>
      </c>
    </row>
    <row r="36" spans="1:13" ht="11.25" customHeight="1" x14ac:dyDescent="0.25">
      <c r="A36" s="14" t="s">
        <v>324</v>
      </c>
      <c r="C36" s="65"/>
      <c r="D36" s="105"/>
      <c r="E36" s="189"/>
      <c r="F36" s="200"/>
      <c r="G36" s="189"/>
      <c r="H36" s="104"/>
      <c r="I36" s="189"/>
      <c r="J36" s="104"/>
      <c r="K36" s="189"/>
      <c r="L36" s="201"/>
    </row>
    <row r="37" spans="1:13" ht="11.25" customHeight="1" x14ac:dyDescent="0.25">
      <c r="A37" s="15" t="s">
        <v>169</v>
      </c>
      <c r="B37" s="126" t="s">
        <v>167</v>
      </c>
      <c r="C37" s="127"/>
      <c r="D37" s="104">
        <v>1149</v>
      </c>
      <c r="E37" s="189"/>
      <c r="F37" s="104">
        <v>1174</v>
      </c>
      <c r="G37" s="189"/>
      <c r="H37" s="104">
        <v>1973</v>
      </c>
      <c r="I37" s="189"/>
      <c r="J37" s="104">
        <v>2702</v>
      </c>
      <c r="K37" s="189"/>
      <c r="L37" s="194">
        <f>1691</f>
        <v>1691</v>
      </c>
      <c r="M37" s="118"/>
    </row>
    <row r="38" spans="1:13" ht="11.25" customHeight="1" x14ac:dyDescent="0.25">
      <c r="A38" s="15" t="s">
        <v>169</v>
      </c>
      <c r="B38" s="126" t="s">
        <v>170</v>
      </c>
      <c r="C38" s="127"/>
      <c r="D38" s="104">
        <v>1168</v>
      </c>
      <c r="E38" s="189"/>
      <c r="F38" s="104">
        <v>1193</v>
      </c>
      <c r="G38" s="189"/>
      <c r="H38" s="104">
        <v>2005</v>
      </c>
      <c r="I38" s="189"/>
      <c r="J38" s="104">
        <v>2745</v>
      </c>
      <c r="K38" s="189"/>
      <c r="L38" s="194">
        <v>1718</v>
      </c>
      <c r="M38" s="118"/>
    </row>
    <row r="39" spans="1:13" ht="11.25" customHeight="1" x14ac:dyDescent="0.25">
      <c r="A39" s="67" t="s">
        <v>326</v>
      </c>
      <c r="B39" s="128"/>
      <c r="C39" s="65"/>
      <c r="D39" s="16">
        <v>2520000</v>
      </c>
      <c r="E39" s="18"/>
      <c r="F39" s="16">
        <v>2500000</v>
      </c>
      <c r="G39" s="18"/>
      <c r="H39" s="16">
        <v>2810000</v>
      </c>
      <c r="I39" s="18"/>
      <c r="J39" s="16">
        <v>3250000</v>
      </c>
      <c r="K39" s="18" t="s">
        <v>113</v>
      </c>
      <c r="L39" s="16">
        <v>3750000</v>
      </c>
    </row>
    <row r="40" spans="1:13" ht="11.25" customHeight="1" x14ac:dyDescent="0.25">
      <c r="A40" s="224" t="s">
        <v>171</v>
      </c>
      <c r="B40" s="224"/>
      <c r="C40" s="224"/>
      <c r="D40" s="224"/>
      <c r="E40" s="224"/>
      <c r="F40" s="224"/>
      <c r="G40" s="224"/>
      <c r="H40" s="224"/>
      <c r="I40" s="224"/>
      <c r="J40" s="224"/>
      <c r="K40" s="224"/>
      <c r="L40" s="224"/>
    </row>
    <row r="41" spans="1:13" s="177" customFormat="1" ht="22.5" customHeight="1" x14ac:dyDescent="0.25">
      <c r="A41" s="225" t="s">
        <v>304</v>
      </c>
      <c r="B41" s="225"/>
      <c r="C41" s="225"/>
      <c r="D41" s="225"/>
      <c r="E41" s="225"/>
      <c r="F41" s="225"/>
      <c r="G41" s="225"/>
      <c r="H41" s="225"/>
      <c r="I41" s="225"/>
      <c r="J41" s="225"/>
      <c r="K41" s="225"/>
      <c r="L41" s="225"/>
    </row>
    <row r="42" spans="1:13" ht="11.25" customHeight="1" x14ac:dyDescent="0.25">
      <c r="A42" s="222" t="s">
        <v>319</v>
      </c>
      <c r="B42" s="222"/>
      <c r="C42" s="222"/>
      <c r="D42" s="222"/>
      <c r="E42" s="222"/>
      <c r="F42" s="222"/>
      <c r="G42" s="222"/>
      <c r="H42" s="222"/>
      <c r="I42" s="222"/>
      <c r="J42" s="222"/>
      <c r="K42" s="222"/>
      <c r="L42" s="222"/>
    </row>
    <row r="43" spans="1:13" ht="11.25" customHeight="1" x14ac:dyDescent="0.25">
      <c r="A43" s="226" t="s">
        <v>320</v>
      </c>
      <c r="B43" s="226"/>
      <c r="C43" s="226"/>
      <c r="D43" s="226"/>
      <c r="E43" s="226"/>
      <c r="F43" s="226"/>
      <c r="G43" s="226"/>
      <c r="H43" s="226"/>
      <c r="I43" s="226"/>
      <c r="J43" s="226"/>
      <c r="K43" s="226"/>
      <c r="L43" s="226"/>
    </row>
    <row r="44" spans="1:13" ht="11.25" customHeight="1" x14ac:dyDescent="0.25">
      <c r="A44" s="227" t="s">
        <v>323</v>
      </c>
      <c r="B44" s="227"/>
      <c r="C44" s="227"/>
      <c r="D44" s="227"/>
      <c r="E44" s="227"/>
      <c r="F44" s="227"/>
      <c r="G44" s="227"/>
      <c r="H44" s="227"/>
      <c r="I44" s="227"/>
      <c r="J44" s="227"/>
      <c r="K44" s="227"/>
      <c r="L44" s="227"/>
    </row>
    <row r="45" spans="1:13" ht="11.25" customHeight="1" x14ac:dyDescent="0.25">
      <c r="A45" s="222" t="s">
        <v>325</v>
      </c>
      <c r="B45" s="222"/>
      <c r="C45" s="222"/>
      <c r="D45" s="222"/>
      <c r="E45" s="222"/>
      <c r="F45" s="222"/>
      <c r="G45" s="222"/>
      <c r="H45" s="222"/>
      <c r="I45" s="222"/>
      <c r="J45" s="222"/>
      <c r="K45" s="222"/>
      <c r="L45" s="222"/>
      <c r="M45" s="118"/>
    </row>
    <row r="46" spans="1:13" ht="11.25" customHeight="1" x14ac:dyDescent="0.25">
      <c r="E46" s="18"/>
      <c r="G46" s="129"/>
      <c r="I46" s="18"/>
      <c r="K46" s="18"/>
    </row>
  </sheetData>
  <mergeCells count="11">
    <mergeCell ref="A45:L45"/>
    <mergeCell ref="A1:L1"/>
    <mergeCell ref="A2:L2"/>
    <mergeCell ref="A3:L3"/>
    <mergeCell ref="A4:L4"/>
    <mergeCell ref="A5:L5"/>
    <mergeCell ref="A40:L40"/>
    <mergeCell ref="A41:L41"/>
    <mergeCell ref="A42:L42"/>
    <mergeCell ref="A43:L43"/>
    <mergeCell ref="A44:L44"/>
  </mergeCells>
  <printOptions horizontalCentered="1"/>
  <pageMargins left="0.5" right="0.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F480-BC37-4914-B090-BE0F0525AEA9}">
  <dimension ref="A1:F25"/>
  <sheetViews>
    <sheetView zoomScaleNormal="100" workbookViewId="0">
      <selection sqref="A1:E1"/>
    </sheetView>
  </sheetViews>
  <sheetFormatPr defaultRowHeight="15" x14ac:dyDescent="0.25"/>
  <cols>
    <col min="1" max="1" width="20.42578125" customWidth="1"/>
    <col min="2" max="2" width="1.5703125" customWidth="1"/>
    <col min="4" max="4" width="1.5703125" customWidth="1"/>
  </cols>
  <sheetData>
    <row r="1" spans="1:6" ht="11.25" customHeight="1" x14ac:dyDescent="0.25">
      <c r="A1" s="223" t="s">
        <v>172</v>
      </c>
      <c r="B1" s="223"/>
      <c r="C1" s="223"/>
      <c r="D1" s="223"/>
      <c r="E1" s="223"/>
    </row>
    <row r="2" spans="1:6" ht="11.25" customHeight="1" x14ac:dyDescent="0.25">
      <c r="A2" s="223" t="s">
        <v>173</v>
      </c>
      <c r="B2" s="223"/>
      <c r="C2" s="223"/>
      <c r="D2" s="223"/>
      <c r="E2" s="223"/>
    </row>
    <row r="3" spans="1:6" ht="11.25" customHeight="1" x14ac:dyDescent="0.25">
      <c r="A3" s="223" t="s">
        <v>174</v>
      </c>
      <c r="B3" s="223"/>
      <c r="C3" s="223"/>
      <c r="D3" s="223"/>
      <c r="E3" s="223"/>
    </row>
    <row r="4" spans="1:6" ht="11.25" customHeight="1" x14ac:dyDescent="0.25">
      <c r="A4" s="223" t="s">
        <v>327</v>
      </c>
      <c r="B4" s="223"/>
      <c r="C4" s="223"/>
      <c r="D4" s="223"/>
      <c r="E4" s="223"/>
    </row>
    <row r="5" spans="1:6" ht="11.25" customHeight="1" x14ac:dyDescent="0.25">
      <c r="A5" s="223"/>
      <c r="B5" s="223"/>
      <c r="C5" s="223"/>
      <c r="D5" s="223"/>
      <c r="E5" s="223"/>
    </row>
    <row r="6" spans="1:6" ht="11.25" customHeight="1" x14ac:dyDescent="0.25">
      <c r="A6" s="223" t="s">
        <v>118</v>
      </c>
      <c r="B6" s="223"/>
      <c r="C6" s="223"/>
      <c r="D6" s="223"/>
      <c r="E6" s="223"/>
    </row>
    <row r="7" spans="1:6" ht="11.25" customHeight="1" x14ac:dyDescent="0.25">
      <c r="A7" s="228"/>
      <c r="B7" s="229"/>
      <c r="C7" s="229"/>
      <c r="D7" s="229"/>
      <c r="E7" s="229"/>
    </row>
    <row r="8" spans="1:6" ht="11.25" customHeight="1" x14ac:dyDescent="0.25">
      <c r="A8" s="21"/>
      <c r="B8" s="102"/>
      <c r="C8" s="103" t="s">
        <v>2</v>
      </c>
      <c r="D8" s="56"/>
      <c r="E8" s="103" t="s">
        <v>3</v>
      </c>
    </row>
    <row r="9" spans="1:6" ht="11.25" customHeight="1" x14ac:dyDescent="0.25">
      <c r="A9" s="21" t="s">
        <v>328</v>
      </c>
      <c r="B9" s="3"/>
      <c r="C9" s="3"/>
      <c r="D9" s="66"/>
      <c r="E9" s="3"/>
    </row>
    <row r="10" spans="1:6" ht="11.25" customHeight="1" x14ac:dyDescent="0.25">
      <c r="A10" s="14" t="s">
        <v>175</v>
      </c>
      <c r="B10" s="3"/>
      <c r="C10" s="16">
        <v>2270</v>
      </c>
      <c r="D10" s="18"/>
      <c r="E10" s="16">
        <v>2120</v>
      </c>
    </row>
    <row r="11" spans="1:6" ht="11.25" customHeight="1" x14ac:dyDescent="0.25">
      <c r="A11" s="14" t="s">
        <v>176</v>
      </c>
      <c r="B11" s="3"/>
      <c r="C11" s="44" t="s">
        <v>138</v>
      </c>
      <c r="D11" s="18"/>
      <c r="E11" s="44" t="s">
        <v>138</v>
      </c>
      <c r="F11" s="130"/>
    </row>
    <row r="12" spans="1:6" ht="11.25" customHeight="1" x14ac:dyDescent="0.25">
      <c r="A12" s="14" t="s">
        <v>177</v>
      </c>
      <c r="B12" s="3"/>
      <c r="C12" s="16">
        <v>146000</v>
      </c>
      <c r="D12" s="18"/>
      <c r="E12" s="16">
        <v>133000</v>
      </c>
    </row>
    <row r="13" spans="1:6" ht="11.25" customHeight="1" x14ac:dyDescent="0.25">
      <c r="A13" s="14" t="s">
        <v>178</v>
      </c>
      <c r="B13" s="3"/>
      <c r="C13" s="16">
        <v>4520</v>
      </c>
      <c r="D13" s="18"/>
      <c r="E13" s="16">
        <v>4420</v>
      </c>
    </row>
    <row r="14" spans="1:6" ht="11.25" customHeight="1" x14ac:dyDescent="0.25">
      <c r="A14" s="15" t="s">
        <v>18</v>
      </c>
      <c r="B14" s="3"/>
      <c r="C14" s="19">
        <v>153000</v>
      </c>
      <c r="D14" s="20"/>
      <c r="E14" s="19">
        <v>140000</v>
      </c>
    </row>
    <row r="15" spans="1:6" ht="11.25" customHeight="1" x14ac:dyDescent="0.25">
      <c r="A15" s="21" t="s">
        <v>179</v>
      </c>
      <c r="B15" s="3"/>
      <c r="C15" s="120"/>
      <c r="D15" s="18"/>
      <c r="E15" s="16"/>
    </row>
    <row r="16" spans="1:6" ht="11.25" customHeight="1" x14ac:dyDescent="0.25">
      <c r="A16" s="14" t="s">
        <v>180</v>
      </c>
      <c r="B16" s="3"/>
      <c r="C16" s="16">
        <v>2270</v>
      </c>
      <c r="D16" s="18"/>
      <c r="E16" s="16">
        <v>2120</v>
      </c>
    </row>
    <row r="17" spans="1:5" ht="11.25" customHeight="1" x14ac:dyDescent="0.25">
      <c r="A17" s="14" t="s">
        <v>181</v>
      </c>
      <c r="B17" s="3"/>
      <c r="C17" s="44" t="s">
        <v>138</v>
      </c>
      <c r="D17" s="131"/>
      <c r="E17" s="44" t="s">
        <v>138</v>
      </c>
    </row>
    <row r="18" spans="1:5" ht="11.25" customHeight="1" x14ac:dyDescent="0.25">
      <c r="A18" s="14" t="s">
        <v>182</v>
      </c>
      <c r="B18" s="3"/>
      <c r="C18" s="16">
        <v>146000</v>
      </c>
      <c r="D18" s="18"/>
      <c r="E18" s="16">
        <v>133000</v>
      </c>
    </row>
    <row r="19" spans="1:5" ht="11.25" customHeight="1" x14ac:dyDescent="0.25">
      <c r="A19" s="14" t="s">
        <v>183</v>
      </c>
      <c r="B19" s="3"/>
      <c r="C19" s="16">
        <v>4520</v>
      </c>
      <c r="D19" s="18"/>
      <c r="E19" s="16">
        <v>4420</v>
      </c>
    </row>
    <row r="20" spans="1:5" ht="11.25" customHeight="1" x14ac:dyDescent="0.25">
      <c r="A20" s="15" t="s">
        <v>18</v>
      </c>
      <c r="B20" s="8"/>
      <c r="C20" s="30">
        <v>153000</v>
      </c>
      <c r="D20" s="31"/>
      <c r="E20" s="30">
        <v>140000</v>
      </c>
    </row>
    <row r="21" spans="1:5" ht="22.5" customHeight="1" x14ac:dyDescent="0.25">
      <c r="A21" s="230" t="s">
        <v>305</v>
      </c>
      <c r="B21" s="230"/>
      <c r="C21" s="230"/>
      <c r="D21" s="230"/>
      <c r="E21" s="230"/>
    </row>
    <row r="22" spans="1:5" ht="33.75" customHeight="1" x14ac:dyDescent="0.25">
      <c r="A22" s="225" t="s">
        <v>303</v>
      </c>
      <c r="B22" s="225"/>
      <c r="C22" s="225"/>
      <c r="D22" s="225"/>
      <c r="E22" s="225"/>
    </row>
    <row r="23" spans="1:5" ht="22.5" customHeight="1" x14ac:dyDescent="0.25">
      <c r="A23" s="225" t="s">
        <v>184</v>
      </c>
      <c r="B23" s="231"/>
      <c r="C23" s="231"/>
      <c r="D23" s="231"/>
      <c r="E23" s="231"/>
    </row>
    <row r="24" spans="1:5" ht="11.25" customHeight="1" x14ac:dyDescent="0.25">
      <c r="A24" s="226" t="s">
        <v>185</v>
      </c>
      <c r="B24" s="226"/>
      <c r="C24" s="226"/>
      <c r="D24" s="226"/>
      <c r="E24" s="226"/>
    </row>
    <row r="25" spans="1:5" ht="11.25" customHeight="1" x14ac:dyDescent="0.25">
      <c r="D25" s="18"/>
    </row>
  </sheetData>
  <mergeCells count="11">
    <mergeCell ref="A6:E6"/>
    <mergeCell ref="A1:E1"/>
    <mergeCell ref="A2:E2"/>
    <mergeCell ref="A3:E3"/>
    <mergeCell ref="A4:E4"/>
    <mergeCell ref="A5:E5"/>
    <mergeCell ref="A7:E7"/>
    <mergeCell ref="A21:E21"/>
    <mergeCell ref="A22:E22"/>
    <mergeCell ref="A23:E23"/>
    <mergeCell ref="A24:E24"/>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BE86-C9D8-4707-AF76-C3BA7ABE6466}">
  <dimension ref="A1:F21"/>
  <sheetViews>
    <sheetView zoomScaleNormal="100" workbookViewId="0">
      <selection sqref="A1:E1"/>
    </sheetView>
  </sheetViews>
  <sheetFormatPr defaultRowHeight="15" x14ac:dyDescent="0.25"/>
  <cols>
    <col min="1" max="1" width="25.5703125" customWidth="1"/>
    <col min="2" max="2" width="1.5703125" customWidth="1"/>
    <col min="4" max="4" width="1.5703125" customWidth="1"/>
  </cols>
  <sheetData>
    <row r="1" spans="1:5" ht="11.25" customHeight="1" x14ac:dyDescent="0.25">
      <c r="A1" s="223" t="s">
        <v>186</v>
      </c>
      <c r="B1" s="234"/>
      <c r="C1" s="234"/>
      <c r="D1" s="234"/>
      <c r="E1" s="234"/>
    </row>
    <row r="2" spans="1:5" ht="11.25" customHeight="1" x14ac:dyDescent="0.25">
      <c r="A2" s="223" t="s">
        <v>187</v>
      </c>
      <c r="B2" s="234"/>
      <c r="C2" s="234"/>
      <c r="D2" s="234"/>
      <c r="E2" s="234"/>
    </row>
    <row r="3" spans="1:5" ht="11.25" customHeight="1" x14ac:dyDescent="0.25">
      <c r="A3" s="223"/>
      <c r="B3" s="234"/>
      <c r="C3" s="234"/>
      <c r="D3" s="234"/>
      <c r="E3" s="234"/>
    </row>
    <row r="4" spans="1:5" ht="11.25" customHeight="1" x14ac:dyDescent="0.25">
      <c r="A4" s="223" t="s">
        <v>118</v>
      </c>
      <c r="B4" s="234"/>
      <c r="C4" s="234"/>
      <c r="D4" s="234"/>
      <c r="E4" s="234"/>
    </row>
    <row r="5" spans="1:5" ht="11.25" customHeight="1" x14ac:dyDescent="0.25">
      <c r="A5" s="235"/>
      <c r="B5" s="229"/>
      <c r="C5" s="229"/>
      <c r="D5" s="229"/>
      <c r="E5" s="229"/>
    </row>
    <row r="6" spans="1:5" ht="11.25" customHeight="1" x14ac:dyDescent="0.25">
      <c r="A6" s="64" t="s">
        <v>136</v>
      </c>
      <c r="B6" s="132"/>
      <c r="C6" s="103" t="s">
        <v>2</v>
      </c>
      <c r="D6" s="56"/>
      <c r="E6" s="103" t="s">
        <v>3</v>
      </c>
    </row>
    <row r="7" spans="1:5" ht="11.25" customHeight="1" x14ac:dyDescent="0.25">
      <c r="A7" s="11" t="s">
        <v>10</v>
      </c>
      <c r="B7" s="3"/>
      <c r="C7" s="3"/>
      <c r="D7" s="66"/>
      <c r="E7" s="3"/>
    </row>
    <row r="8" spans="1:5" ht="11.25" customHeight="1" x14ac:dyDescent="0.25">
      <c r="A8" s="14" t="s">
        <v>137</v>
      </c>
      <c r="B8" s="3"/>
      <c r="C8" s="16">
        <v>90400</v>
      </c>
      <c r="D8" s="182" t="s">
        <v>113</v>
      </c>
      <c r="E8" s="16">
        <v>94700</v>
      </c>
    </row>
    <row r="9" spans="1:5" ht="11.25" customHeight="1" x14ac:dyDescent="0.25">
      <c r="A9" s="14" t="s">
        <v>12</v>
      </c>
      <c r="B9" s="3"/>
      <c r="C9" s="16">
        <v>11500</v>
      </c>
      <c r="D9" s="182"/>
      <c r="E9" s="186" t="s">
        <v>138</v>
      </c>
    </row>
    <row r="10" spans="1:5" ht="11.25" customHeight="1" x14ac:dyDescent="0.25">
      <c r="A10" s="14" t="s">
        <v>188</v>
      </c>
      <c r="B10" s="3"/>
      <c r="C10" s="186" t="s">
        <v>138</v>
      </c>
      <c r="D10" s="182"/>
      <c r="E10" s="186" t="s">
        <v>138</v>
      </c>
    </row>
    <row r="11" spans="1:5" ht="11.25" customHeight="1" x14ac:dyDescent="0.25">
      <c r="A11" s="14" t="s">
        <v>128</v>
      </c>
      <c r="B11" s="3"/>
      <c r="C11" s="16">
        <v>1570</v>
      </c>
      <c r="D11" s="9" t="s">
        <v>113</v>
      </c>
      <c r="E11" s="22">
        <v>12100</v>
      </c>
    </row>
    <row r="12" spans="1:5" ht="11.25" customHeight="1" x14ac:dyDescent="0.25">
      <c r="A12" s="15" t="s">
        <v>18</v>
      </c>
      <c r="B12" s="3"/>
      <c r="C12" s="27">
        <v>103000</v>
      </c>
      <c r="D12" s="182"/>
      <c r="E12" s="16">
        <v>107000</v>
      </c>
    </row>
    <row r="13" spans="1:5" ht="11.25" customHeight="1" x14ac:dyDescent="0.25">
      <c r="A13" s="21" t="s">
        <v>189</v>
      </c>
      <c r="B13" s="3"/>
      <c r="C13" s="24">
        <v>156000</v>
      </c>
      <c r="D13" s="133"/>
      <c r="E13" s="16">
        <v>144000</v>
      </c>
    </row>
    <row r="14" spans="1:5" ht="11.25" customHeight="1" x14ac:dyDescent="0.25">
      <c r="A14" s="14" t="s">
        <v>22</v>
      </c>
      <c r="B14" s="8"/>
      <c r="C14" s="16">
        <v>260000</v>
      </c>
      <c r="D14" s="134"/>
      <c r="E14" s="135">
        <v>251000</v>
      </c>
    </row>
    <row r="15" spans="1:5" ht="22.5" customHeight="1" x14ac:dyDescent="0.25">
      <c r="A15" s="233" t="s">
        <v>142</v>
      </c>
      <c r="B15" s="233"/>
      <c r="C15" s="233"/>
      <c r="D15" s="233"/>
      <c r="E15" s="233"/>
    </row>
    <row r="16" spans="1:5" ht="22.5" customHeight="1" x14ac:dyDescent="0.25">
      <c r="A16" s="225" t="s">
        <v>303</v>
      </c>
      <c r="B16" s="232"/>
      <c r="C16" s="232"/>
      <c r="D16" s="232"/>
      <c r="E16" s="232"/>
    </row>
    <row r="17" spans="1:6" ht="33.75" customHeight="1" x14ac:dyDescent="0.25">
      <c r="A17" s="225" t="s">
        <v>30</v>
      </c>
      <c r="B17" s="225"/>
      <c r="C17" s="225"/>
      <c r="D17" s="225"/>
      <c r="E17" s="225"/>
    </row>
    <row r="18" spans="1:6" ht="11.25" customHeight="1" x14ac:dyDescent="0.25">
      <c r="A18" s="227" t="s">
        <v>190</v>
      </c>
      <c r="B18" s="226"/>
      <c r="C18" s="226"/>
      <c r="D18" s="226"/>
      <c r="E18" s="226"/>
    </row>
    <row r="19" spans="1:6" ht="22.5" customHeight="1" x14ac:dyDescent="0.25">
      <c r="A19" s="225" t="s">
        <v>191</v>
      </c>
      <c r="B19" s="225"/>
      <c r="C19" s="225"/>
      <c r="D19" s="225"/>
      <c r="E19" s="225"/>
      <c r="F19" s="136"/>
    </row>
    <row r="20" spans="1:6" ht="22.5" customHeight="1" x14ac:dyDescent="0.25">
      <c r="A20" s="225" t="s">
        <v>192</v>
      </c>
      <c r="B20" s="231"/>
      <c r="C20" s="231"/>
      <c r="D20" s="231"/>
      <c r="E20" s="231"/>
    </row>
    <row r="21" spans="1:6" ht="11.25" customHeight="1" x14ac:dyDescent="0.25">
      <c r="A21" s="12"/>
      <c r="B21" s="12"/>
      <c r="C21" s="12"/>
      <c r="D21" s="32"/>
      <c r="E21" s="12"/>
    </row>
  </sheetData>
  <mergeCells count="11">
    <mergeCell ref="A15:E15"/>
    <mergeCell ref="A1:E1"/>
    <mergeCell ref="A2:E2"/>
    <mergeCell ref="A3:E3"/>
    <mergeCell ref="A4:E4"/>
    <mergeCell ref="A5:E5"/>
    <mergeCell ref="A16:E16"/>
    <mergeCell ref="A17:E17"/>
    <mergeCell ref="A18:E18"/>
    <mergeCell ref="A19:E19"/>
    <mergeCell ref="A20:E20"/>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66D70-B91D-4A9F-8111-84F9169BF5E1}">
  <dimension ref="A1:K24"/>
  <sheetViews>
    <sheetView zoomScaleNormal="100" workbookViewId="0">
      <selection sqref="A1:J1"/>
    </sheetView>
  </sheetViews>
  <sheetFormatPr defaultRowHeight="15" x14ac:dyDescent="0.25"/>
  <cols>
    <col min="1" max="1" width="21" customWidth="1"/>
    <col min="2" max="2" width="1.5703125" customWidth="1"/>
    <col min="4" max="4" width="1.5703125" customWidth="1"/>
    <col min="5" max="5" width="8.7109375" customWidth="1"/>
    <col min="6" max="6" width="1.5703125" customWidth="1"/>
    <col min="8" max="8" width="1.5703125" customWidth="1"/>
    <col min="10" max="10" width="1.5703125" customWidth="1"/>
  </cols>
  <sheetData>
    <row r="1" spans="1:11" ht="11.25" customHeight="1" x14ac:dyDescent="0.25">
      <c r="A1" s="237" t="s">
        <v>116</v>
      </c>
      <c r="B1" s="237"/>
      <c r="C1" s="237"/>
      <c r="D1" s="237"/>
      <c r="E1" s="237"/>
      <c r="F1" s="237"/>
      <c r="G1" s="237"/>
      <c r="H1" s="237"/>
      <c r="I1" s="237"/>
      <c r="J1" s="238"/>
      <c r="K1" s="68"/>
    </row>
    <row r="2" spans="1:11" ht="11.25" customHeight="1" x14ac:dyDescent="0.25">
      <c r="A2" s="237" t="s">
        <v>117</v>
      </c>
      <c r="B2" s="237"/>
      <c r="C2" s="237"/>
      <c r="D2" s="237"/>
      <c r="E2" s="237"/>
      <c r="F2" s="237"/>
      <c r="G2" s="237"/>
      <c r="H2" s="237"/>
      <c r="I2" s="237"/>
      <c r="J2" s="238"/>
      <c r="K2" s="68"/>
    </row>
    <row r="3" spans="1:11" ht="11.25" customHeight="1" x14ac:dyDescent="0.25">
      <c r="A3" s="237"/>
      <c r="B3" s="237"/>
      <c r="C3" s="237"/>
      <c r="D3" s="237"/>
      <c r="E3" s="237"/>
      <c r="F3" s="237"/>
      <c r="G3" s="237"/>
      <c r="H3" s="237"/>
      <c r="I3" s="237"/>
      <c r="J3" s="237"/>
      <c r="K3" s="68"/>
    </row>
    <row r="4" spans="1:11" ht="11.25" customHeight="1" x14ac:dyDescent="0.25">
      <c r="A4" s="237" t="s">
        <v>118</v>
      </c>
      <c r="B4" s="237"/>
      <c r="C4" s="237"/>
      <c r="D4" s="237"/>
      <c r="E4" s="237"/>
      <c r="F4" s="237"/>
      <c r="G4" s="237"/>
      <c r="H4" s="237"/>
      <c r="I4" s="237"/>
      <c r="J4" s="237"/>
      <c r="K4" s="68"/>
    </row>
    <row r="5" spans="1:11" ht="11.25" customHeight="1" x14ac:dyDescent="0.25">
      <c r="A5" s="237"/>
      <c r="B5" s="237"/>
      <c r="C5" s="237"/>
      <c r="D5" s="237"/>
      <c r="E5" s="237"/>
      <c r="F5" s="237"/>
      <c r="G5" s="237"/>
      <c r="H5" s="237"/>
      <c r="I5" s="237"/>
      <c r="J5" s="238"/>
      <c r="K5" s="68"/>
    </row>
    <row r="6" spans="1:11" ht="11.25" customHeight="1" x14ac:dyDescent="0.25">
      <c r="A6" s="69"/>
      <c r="B6" s="69"/>
      <c r="C6" s="236" t="s">
        <v>3</v>
      </c>
      <c r="D6" s="236"/>
      <c r="E6" s="236"/>
      <c r="F6" s="236"/>
      <c r="G6" s="236"/>
      <c r="H6" s="70"/>
      <c r="I6" s="71"/>
      <c r="J6" s="72"/>
      <c r="K6" s="68"/>
    </row>
    <row r="7" spans="1:11" ht="11.25" customHeight="1" x14ac:dyDescent="0.25">
      <c r="A7" s="73"/>
      <c r="B7" s="73"/>
      <c r="C7" s="74"/>
      <c r="D7" s="184"/>
      <c r="E7" s="184"/>
      <c r="F7" s="184"/>
      <c r="G7" s="184"/>
      <c r="H7" s="75"/>
      <c r="I7" s="184" t="s">
        <v>119</v>
      </c>
      <c r="J7" s="76"/>
      <c r="K7" s="68"/>
    </row>
    <row r="8" spans="1:11" ht="11.25" customHeight="1" x14ac:dyDescent="0.25">
      <c r="A8" s="77"/>
      <c r="B8" s="77"/>
      <c r="C8" s="184" t="s">
        <v>18</v>
      </c>
      <c r="D8" s="75"/>
      <c r="E8" s="184" t="s">
        <v>120</v>
      </c>
      <c r="F8" s="78"/>
      <c r="G8" s="184" t="s">
        <v>119</v>
      </c>
      <c r="H8" s="75"/>
      <c r="I8" s="184" t="s">
        <v>121</v>
      </c>
      <c r="J8" s="76"/>
      <c r="K8" s="68"/>
    </row>
    <row r="9" spans="1:11" ht="11.25" customHeight="1" x14ac:dyDescent="0.25">
      <c r="A9" s="79" t="s">
        <v>122</v>
      </c>
      <c r="B9" s="80"/>
      <c r="C9" s="79" t="s">
        <v>123</v>
      </c>
      <c r="D9" s="81"/>
      <c r="E9" s="79" t="s">
        <v>124</v>
      </c>
      <c r="F9" s="82"/>
      <c r="G9" s="79" t="s">
        <v>125</v>
      </c>
      <c r="H9" s="82"/>
      <c r="I9" s="83" t="s">
        <v>2</v>
      </c>
      <c r="J9" s="84"/>
      <c r="K9" s="68"/>
    </row>
    <row r="10" spans="1:11" ht="11.25" customHeight="1" x14ac:dyDescent="0.25">
      <c r="A10" s="202" t="s">
        <v>315</v>
      </c>
      <c r="B10" s="73"/>
      <c r="C10" s="93" t="s">
        <v>138</v>
      </c>
      <c r="D10" s="88"/>
      <c r="E10" s="88" t="s">
        <v>60</v>
      </c>
      <c r="F10" s="88"/>
      <c r="G10" s="93" t="s">
        <v>138</v>
      </c>
      <c r="H10" s="93"/>
      <c r="I10" s="93" t="s">
        <v>138</v>
      </c>
      <c r="J10" s="76"/>
      <c r="K10" s="68"/>
    </row>
    <row r="11" spans="1:11" ht="11.25" customHeight="1" x14ac:dyDescent="0.25">
      <c r="A11" s="187" t="s">
        <v>126</v>
      </c>
      <c r="B11" s="78"/>
      <c r="C11" s="203"/>
      <c r="D11" s="204"/>
      <c r="E11" s="203"/>
      <c r="F11" s="204"/>
      <c r="G11" s="203"/>
      <c r="H11" s="205"/>
      <c r="I11" s="203"/>
      <c r="J11" s="76"/>
      <c r="K11" s="68"/>
    </row>
    <row r="12" spans="1:11" ht="11.25" customHeight="1" x14ac:dyDescent="0.25">
      <c r="A12" s="90" t="s">
        <v>127</v>
      </c>
      <c r="B12" s="78"/>
      <c r="C12" s="86">
        <v>46200</v>
      </c>
      <c r="D12" s="87"/>
      <c r="E12" s="88" t="s">
        <v>138</v>
      </c>
      <c r="F12" s="87"/>
      <c r="G12" s="86">
        <v>46200</v>
      </c>
      <c r="H12" s="86"/>
      <c r="I12" s="86">
        <v>46700</v>
      </c>
      <c r="J12" s="76" t="s">
        <v>113</v>
      </c>
      <c r="K12" s="68"/>
    </row>
    <row r="13" spans="1:11" ht="11.25" customHeight="1" x14ac:dyDescent="0.25">
      <c r="A13" s="90" t="s">
        <v>128</v>
      </c>
      <c r="B13" s="78"/>
      <c r="C13" s="86">
        <v>16100</v>
      </c>
      <c r="D13" s="87"/>
      <c r="E13" s="86">
        <v>6660</v>
      </c>
      <c r="F13" s="87"/>
      <c r="G13" s="86">
        <v>22800</v>
      </c>
      <c r="H13" s="86"/>
      <c r="I13" s="86">
        <v>18200</v>
      </c>
      <c r="J13" s="76" t="s">
        <v>113</v>
      </c>
      <c r="K13" s="68"/>
    </row>
    <row r="14" spans="1:11" ht="11.25" customHeight="1" x14ac:dyDescent="0.25">
      <c r="A14" s="202" t="s">
        <v>316</v>
      </c>
      <c r="B14" s="91"/>
      <c r="C14" s="86">
        <v>7200</v>
      </c>
      <c r="D14" s="92"/>
      <c r="E14" s="93" t="s">
        <v>60</v>
      </c>
      <c r="F14" s="87"/>
      <c r="G14" s="86">
        <v>7200</v>
      </c>
      <c r="H14" s="86"/>
      <c r="I14" s="86">
        <v>7170</v>
      </c>
      <c r="J14" s="76"/>
      <c r="K14" s="68"/>
    </row>
    <row r="15" spans="1:11" ht="11.25" customHeight="1" x14ac:dyDescent="0.25">
      <c r="A15" s="85" t="s">
        <v>129</v>
      </c>
      <c r="B15" s="89"/>
      <c r="C15" s="86"/>
      <c r="D15" s="87"/>
      <c r="E15" s="87"/>
      <c r="F15" s="87"/>
      <c r="G15" s="86"/>
      <c r="H15" s="86"/>
      <c r="I15" s="86"/>
      <c r="J15" s="76"/>
      <c r="K15" s="68"/>
    </row>
    <row r="16" spans="1:11" ht="11.25" customHeight="1" x14ac:dyDescent="0.25">
      <c r="A16" s="90" t="s">
        <v>130</v>
      </c>
      <c r="B16" s="91"/>
      <c r="C16" s="86">
        <v>33700</v>
      </c>
      <c r="D16" s="87"/>
      <c r="E16" s="87">
        <v>133000</v>
      </c>
      <c r="F16" s="87"/>
      <c r="G16" s="86">
        <v>167000</v>
      </c>
      <c r="H16" s="86"/>
      <c r="I16" s="86">
        <v>181000</v>
      </c>
      <c r="J16" s="76"/>
      <c r="K16" s="68"/>
    </row>
    <row r="17" spans="1:11" ht="11.25" customHeight="1" x14ac:dyDescent="0.25">
      <c r="A17" s="90" t="s">
        <v>131</v>
      </c>
      <c r="B17" s="91"/>
      <c r="C17" s="86">
        <v>3590</v>
      </c>
      <c r="D17" s="87"/>
      <c r="E17" s="86">
        <v>3950</v>
      </c>
      <c r="F17" s="87"/>
      <c r="G17" s="86">
        <v>7540</v>
      </c>
      <c r="H17" s="86"/>
      <c r="I17" s="86">
        <v>6670</v>
      </c>
      <c r="J17" s="206"/>
      <c r="K17" s="68"/>
    </row>
    <row r="18" spans="1:11" ht="11.25" customHeight="1" x14ac:dyDescent="0.25">
      <c r="A18" s="90" t="s">
        <v>18</v>
      </c>
      <c r="B18" s="94"/>
      <c r="C18" s="95">
        <v>107000</v>
      </c>
      <c r="D18" s="96"/>
      <c r="E18" s="95">
        <v>144000</v>
      </c>
      <c r="F18" s="97"/>
      <c r="G18" s="98">
        <v>251000</v>
      </c>
      <c r="H18" s="95"/>
      <c r="I18" s="99">
        <v>260000</v>
      </c>
      <c r="J18" s="100"/>
      <c r="K18" s="68"/>
    </row>
    <row r="19" spans="1:11" ht="11.25" customHeight="1" x14ac:dyDescent="0.25">
      <c r="A19" s="239" t="s">
        <v>306</v>
      </c>
      <c r="B19" s="239"/>
      <c r="C19" s="239"/>
      <c r="D19" s="239"/>
      <c r="E19" s="239"/>
      <c r="F19" s="239"/>
      <c r="G19" s="239"/>
      <c r="H19" s="239"/>
      <c r="I19" s="239"/>
      <c r="J19" s="240"/>
      <c r="K19" s="68"/>
    </row>
    <row r="20" spans="1:11" ht="22.5" customHeight="1" x14ac:dyDescent="0.25">
      <c r="A20" s="241" t="s">
        <v>303</v>
      </c>
      <c r="B20" s="242"/>
      <c r="C20" s="242"/>
      <c r="D20" s="242"/>
      <c r="E20" s="242"/>
      <c r="F20" s="242"/>
      <c r="G20" s="242"/>
      <c r="H20" s="242"/>
      <c r="I20" s="242"/>
      <c r="J20" s="242"/>
      <c r="K20" s="68"/>
    </row>
    <row r="21" spans="1:11" ht="22.5" customHeight="1" x14ac:dyDescent="0.25">
      <c r="A21" s="241" t="s">
        <v>329</v>
      </c>
      <c r="B21" s="241"/>
      <c r="C21" s="241"/>
      <c r="D21" s="241"/>
      <c r="E21" s="241"/>
      <c r="F21" s="241"/>
      <c r="G21" s="241"/>
      <c r="H21" s="241"/>
      <c r="I21" s="241"/>
      <c r="J21" s="241"/>
      <c r="K21" s="68"/>
    </row>
    <row r="22" spans="1:11" ht="11.25" customHeight="1" x14ac:dyDescent="0.25">
      <c r="A22" s="243" t="s">
        <v>132</v>
      </c>
      <c r="B22" s="244"/>
      <c r="C22" s="244"/>
      <c r="D22" s="244"/>
      <c r="E22" s="244"/>
      <c r="F22" s="244"/>
      <c r="G22" s="244"/>
      <c r="H22" s="244"/>
      <c r="I22" s="244"/>
      <c r="J22" s="244"/>
      <c r="K22" s="68"/>
    </row>
    <row r="23" spans="1:11" ht="22.5" customHeight="1" x14ac:dyDescent="0.25">
      <c r="A23" s="245" t="s">
        <v>342</v>
      </c>
      <c r="B23" s="241"/>
      <c r="C23" s="241"/>
      <c r="D23" s="241"/>
      <c r="E23" s="241"/>
      <c r="F23" s="241"/>
      <c r="G23" s="241"/>
      <c r="H23" s="241"/>
      <c r="I23" s="241"/>
      <c r="J23" s="241"/>
      <c r="K23" s="68"/>
    </row>
    <row r="24" spans="1:11" ht="11.25" customHeight="1" x14ac:dyDescent="0.25">
      <c r="A24" s="68"/>
      <c r="B24" s="68"/>
      <c r="C24" s="68"/>
      <c r="D24" s="68"/>
      <c r="E24" s="68"/>
      <c r="F24" s="68"/>
      <c r="G24" s="68"/>
      <c r="H24" s="68"/>
      <c r="I24" s="68"/>
      <c r="J24" s="101"/>
      <c r="K24" s="68"/>
    </row>
  </sheetData>
  <mergeCells count="11">
    <mergeCell ref="A19:J19"/>
    <mergeCell ref="A20:J20"/>
    <mergeCell ref="A21:J21"/>
    <mergeCell ref="A22:J22"/>
    <mergeCell ref="A23:J23"/>
    <mergeCell ref="C6:G6"/>
    <mergeCell ref="A1:J1"/>
    <mergeCell ref="A2:J2"/>
    <mergeCell ref="A3:J3"/>
    <mergeCell ref="A4:J4"/>
    <mergeCell ref="A5:J5"/>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E29C-1009-4B44-B680-7F681C9190FB}">
  <dimension ref="A1:F20"/>
  <sheetViews>
    <sheetView workbookViewId="0">
      <selection activeCell="F34" sqref="F34"/>
    </sheetView>
  </sheetViews>
  <sheetFormatPr defaultRowHeight="15" x14ac:dyDescent="0.25"/>
  <cols>
    <col min="1" max="1" width="26.7109375" customWidth="1"/>
    <col min="2" max="2" width="1.5703125" customWidth="1"/>
    <col min="4" max="4" width="1.5703125" customWidth="1"/>
  </cols>
  <sheetData>
    <row r="1" spans="1:5" ht="11.25" customHeight="1" x14ac:dyDescent="0.25">
      <c r="A1" s="223" t="s">
        <v>133</v>
      </c>
      <c r="B1" s="234"/>
      <c r="C1" s="234"/>
      <c r="D1" s="234"/>
      <c r="E1" s="234"/>
    </row>
    <row r="2" spans="1:5" ht="11.25" customHeight="1" x14ac:dyDescent="0.25">
      <c r="A2" s="223" t="s">
        <v>134</v>
      </c>
      <c r="B2" s="234"/>
      <c r="C2" s="234"/>
      <c r="D2" s="234"/>
      <c r="E2" s="234"/>
    </row>
    <row r="3" spans="1:5" ht="11.25" customHeight="1" x14ac:dyDescent="0.25">
      <c r="A3" s="223" t="s">
        <v>135</v>
      </c>
      <c r="B3" s="223"/>
      <c r="C3" s="223"/>
      <c r="D3" s="223"/>
      <c r="E3" s="223"/>
    </row>
    <row r="4" spans="1:5" ht="11.25" customHeight="1" x14ac:dyDescent="0.25">
      <c r="A4" s="223"/>
      <c r="B4" s="234"/>
      <c r="C4" s="234"/>
      <c r="D4" s="234"/>
      <c r="E4" s="234"/>
    </row>
    <row r="5" spans="1:5" ht="11.25" customHeight="1" x14ac:dyDescent="0.25">
      <c r="A5" s="223" t="s">
        <v>118</v>
      </c>
      <c r="B5" s="234"/>
      <c r="C5" s="234"/>
      <c r="D5" s="234"/>
      <c r="E5" s="234"/>
    </row>
    <row r="6" spans="1:5" ht="11.25" customHeight="1" x14ac:dyDescent="0.25">
      <c r="A6" s="235"/>
      <c r="B6" s="229"/>
      <c r="C6" s="229"/>
      <c r="D6" s="229"/>
      <c r="E6" s="229"/>
    </row>
    <row r="7" spans="1:5" ht="11.25" customHeight="1" x14ac:dyDescent="0.25">
      <c r="A7" s="60" t="s">
        <v>136</v>
      </c>
      <c r="B7" s="102"/>
      <c r="C7" s="103" t="s">
        <v>2</v>
      </c>
      <c r="D7" s="62"/>
      <c r="E7" s="103" t="s">
        <v>3</v>
      </c>
    </row>
    <row r="8" spans="1:5" ht="11.25" customHeight="1" x14ac:dyDescent="0.25">
      <c r="A8" s="11" t="s">
        <v>10</v>
      </c>
      <c r="B8" s="3"/>
      <c r="C8" s="3"/>
      <c r="D8" s="61"/>
      <c r="E8" s="3"/>
    </row>
    <row r="9" spans="1:5" ht="11.25" customHeight="1" x14ac:dyDescent="0.25">
      <c r="A9" s="14" t="s">
        <v>137</v>
      </c>
      <c r="B9" s="3"/>
      <c r="C9" s="104">
        <v>5820</v>
      </c>
      <c r="D9" s="32"/>
      <c r="E9" s="16">
        <v>5880</v>
      </c>
    </row>
    <row r="10" spans="1:5" ht="11.25" customHeight="1" x14ac:dyDescent="0.25">
      <c r="A10" s="14" t="s">
        <v>12</v>
      </c>
      <c r="B10" s="3"/>
      <c r="C10" s="105" t="s">
        <v>138</v>
      </c>
      <c r="D10" s="32"/>
      <c r="E10" s="44" t="s">
        <v>138</v>
      </c>
    </row>
    <row r="11" spans="1:5" ht="11.25" customHeight="1" x14ac:dyDescent="0.25">
      <c r="A11" s="14" t="s">
        <v>139</v>
      </c>
      <c r="B11" s="3"/>
      <c r="C11" s="105" t="s">
        <v>138</v>
      </c>
      <c r="D11" s="32"/>
      <c r="E11" s="44" t="s">
        <v>138</v>
      </c>
    </row>
    <row r="12" spans="1:5" ht="11.25" customHeight="1" x14ac:dyDescent="0.25">
      <c r="A12" s="14" t="s">
        <v>55</v>
      </c>
      <c r="B12" s="3"/>
      <c r="C12" s="105" t="s">
        <v>138</v>
      </c>
      <c r="D12" s="32"/>
      <c r="E12" s="44" t="s">
        <v>138</v>
      </c>
    </row>
    <row r="13" spans="1:5" ht="11.25" customHeight="1" x14ac:dyDescent="0.25">
      <c r="A13" s="14" t="s">
        <v>140</v>
      </c>
      <c r="B13" s="3"/>
      <c r="C13" s="106">
        <v>783</v>
      </c>
      <c r="D13" s="42"/>
      <c r="E13" s="16">
        <v>789</v>
      </c>
    </row>
    <row r="14" spans="1:5" ht="11.25" customHeight="1" x14ac:dyDescent="0.25">
      <c r="A14" s="15" t="s">
        <v>18</v>
      </c>
      <c r="B14" s="3"/>
      <c r="C14" s="104">
        <v>6600</v>
      </c>
      <c r="D14" s="32"/>
      <c r="E14" s="27">
        <v>6670</v>
      </c>
    </row>
    <row r="15" spans="1:5" ht="11.25" customHeight="1" x14ac:dyDescent="0.25">
      <c r="A15" s="21" t="s">
        <v>141</v>
      </c>
      <c r="B15" s="3"/>
      <c r="C15" s="107">
        <v>16600</v>
      </c>
      <c r="D15" s="32" t="s">
        <v>113</v>
      </c>
      <c r="E15" s="24">
        <v>19100</v>
      </c>
    </row>
    <row r="16" spans="1:5" ht="11.25" customHeight="1" x14ac:dyDescent="0.25">
      <c r="A16" s="14" t="s">
        <v>22</v>
      </c>
      <c r="B16" s="8"/>
      <c r="C16" s="106">
        <v>23200</v>
      </c>
      <c r="D16" s="108" t="s">
        <v>113</v>
      </c>
      <c r="E16" s="16">
        <v>25800</v>
      </c>
    </row>
    <row r="17" spans="1:6" ht="22.5" customHeight="1" x14ac:dyDescent="0.25">
      <c r="A17" s="246" t="s">
        <v>142</v>
      </c>
      <c r="B17" s="233"/>
      <c r="C17" s="233"/>
      <c r="D17" s="233"/>
      <c r="E17" s="233"/>
    </row>
    <row r="18" spans="1:6" ht="22.5" customHeight="1" x14ac:dyDescent="0.25">
      <c r="A18" s="225" t="s">
        <v>303</v>
      </c>
      <c r="B18" s="232"/>
      <c r="C18" s="232"/>
      <c r="D18" s="232"/>
      <c r="E18" s="232"/>
    </row>
    <row r="19" spans="1:6" ht="22.5" customHeight="1" x14ac:dyDescent="0.25">
      <c r="A19" s="247" t="s">
        <v>330</v>
      </c>
      <c r="B19" s="247"/>
      <c r="C19" s="247"/>
      <c r="D19" s="247"/>
      <c r="E19" s="247"/>
      <c r="F19" s="109"/>
    </row>
    <row r="20" spans="1:6" ht="11.25" customHeight="1" x14ac:dyDescent="0.25">
      <c r="D20" s="18"/>
    </row>
  </sheetData>
  <mergeCells count="9">
    <mergeCell ref="A17:E17"/>
    <mergeCell ref="A18:E18"/>
    <mergeCell ref="A19:E19"/>
    <mergeCell ref="A1:E1"/>
    <mergeCell ref="A2:E2"/>
    <mergeCell ref="A3:E3"/>
    <mergeCell ref="A4:E4"/>
    <mergeCell ref="A5:E5"/>
    <mergeCell ref="A6:E6"/>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3933B-6D97-4D25-893D-F6E6558D2A4E}">
  <dimension ref="A1:I44"/>
  <sheetViews>
    <sheetView workbookViewId="0">
      <selection sqref="A1:I1"/>
    </sheetView>
  </sheetViews>
  <sheetFormatPr defaultRowHeight="15" x14ac:dyDescent="0.25"/>
  <cols>
    <col min="1" max="1" width="26.140625" bestFit="1" customWidth="1"/>
    <col min="2" max="2" width="1.5703125" customWidth="1"/>
    <col min="4" max="4" width="1.5703125" customWidth="1"/>
    <col min="6" max="6" width="1.5703125" customWidth="1"/>
    <col min="8" max="8" width="1.5703125" customWidth="1"/>
  </cols>
  <sheetData>
    <row r="1" spans="1:9" ht="11.25" customHeight="1" x14ac:dyDescent="0.25">
      <c r="A1" s="223" t="s">
        <v>0</v>
      </c>
      <c r="B1" s="223"/>
      <c r="C1" s="223"/>
      <c r="D1" s="223"/>
      <c r="E1" s="223"/>
      <c r="F1" s="223"/>
      <c r="G1" s="223"/>
      <c r="H1" s="223"/>
      <c r="I1" s="223"/>
    </row>
    <row r="2" spans="1:9" ht="11.25" customHeight="1" x14ac:dyDescent="0.25">
      <c r="A2" s="223" t="s">
        <v>1</v>
      </c>
      <c r="B2" s="223"/>
      <c r="C2" s="223"/>
      <c r="D2" s="223"/>
      <c r="E2" s="223"/>
      <c r="F2" s="223"/>
      <c r="G2" s="223"/>
      <c r="H2" s="223"/>
      <c r="I2" s="223"/>
    </row>
    <row r="3" spans="1:9" ht="11.25" customHeight="1" x14ac:dyDescent="0.25">
      <c r="A3" s="235"/>
      <c r="B3" s="229"/>
      <c r="C3" s="229"/>
      <c r="D3" s="229"/>
      <c r="E3" s="229"/>
      <c r="F3" s="229"/>
      <c r="G3" s="229"/>
      <c r="H3" s="229"/>
      <c r="I3" s="229"/>
    </row>
    <row r="4" spans="1:9" ht="11.25" customHeight="1" x14ac:dyDescent="0.25">
      <c r="A4" s="1"/>
      <c r="B4" s="1"/>
      <c r="C4" s="248" t="s">
        <v>2</v>
      </c>
      <c r="D4" s="249"/>
      <c r="E4" s="249"/>
      <c r="F4" s="2"/>
      <c r="G4" s="248" t="s">
        <v>3</v>
      </c>
      <c r="H4" s="249"/>
      <c r="I4" s="249"/>
    </row>
    <row r="5" spans="1:9" ht="11.25" customHeight="1" x14ac:dyDescent="0.25">
      <c r="A5" s="3"/>
      <c r="B5" s="3"/>
      <c r="C5" s="4" t="s">
        <v>4</v>
      </c>
      <c r="D5" s="5"/>
      <c r="E5" s="6"/>
      <c r="F5" s="5"/>
      <c r="G5" s="4" t="s">
        <v>4</v>
      </c>
      <c r="H5" s="6"/>
      <c r="I5" s="6"/>
    </row>
    <row r="6" spans="1:9" ht="11.25" customHeight="1" x14ac:dyDescent="0.25">
      <c r="A6" s="3"/>
      <c r="B6" s="3"/>
      <c r="C6" s="4" t="s">
        <v>5</v>
      </c>
      <c r="D6" s="5"/>
      <c r="E6" s="4" t="s">
        <v>6</v>
      </c>
      <c r="F6" s="5"/>
      <c r="G6" s="4" t="s">
        <v>5</v>
      </c>
      <c r="H6" s="6"/>
      <c r="I6" s="4" t="s">
        <v>6</v>
      </c>
    </row>
    <row r="7" spans="1:9" ht="11.25" customHeight="1" x14ac:dyDescent="0.25">
      <c r="A7" s="7" t="s">
        <v>7</v>
      </c>
      <c r="B7" s="8"/>
      <c r="C7" s="7" t="s">
        <v>8</v>
      </c>
      <c r="D7" s="9"/>
      <c r="E7" s="7" t="s">
        <v>9</v>
      </c>
      <c r="F7" s="9"/>
      <c r="G7" s="7" t="s">
        <v>8</v>
      </c>
      <c r="H7" s="10"/>
      <c r="I7" s="7" t="s">
        <v>9</v>
      </c>
    </row>
    <row r="8" spans="1:9" ht="11.25" customHeight="1" x14ac:dyDescent="0.25">
      <c r="A8" s="11" t="s">
        <v>10</v>
      </c>
      <c r="B8" s="12"/>
      <c r="C8" s="13"/>
      <c r="D8" s="5"/>
      <c r="E8" s="13"/>
      <c r="F8" s="5"/>
      <c r="G8" s="13"/>
      <c r="H8" s="13"/>
      <c r="I8" s="13"/>
    </row>
    <row r="9" spans="1:9" ht="11.25" customHeight="1" x14ac:dyDescent="0.25">
      <c r="A9" s="14" t="s">
        <v>11</v>
      </c>
      <c r="B9" s="3"/>
      <c r="C9" s="3"/>
      <c r="D9" s="5"/>
      <c r="E9" s="3"/>
      <c r="F9" s="5"/>
    </row>
    <row r="10" spans="1:9" ht="11.25" customHeight="1" x14ac:dyDescent="0.25">
      <c r="A10" s="15" t="s">
        <v>331</v>
      </c>
      <c r="B10" s="3"/>
      <c r="C10" s="16">
        <v>851</v>
      </c>
      <c r="D10" s="16"/>
      <c r="E10" s="17">
        <v>22200</v>
      </c>
      <c r="F10" s="18"/>
      <c r="G10" s="16">
        <v>879</v>
      </c>
      <c r="H10" s="16"/>
      <c r="I10" s="17">
        <v>20600</v>
      </c>
    </row>
    <row r="11" spans="1:9" ht="11.25" customHeight="1" x14ac:dyDescent="0.25">
      <c r="A11" s="15" t="s">
        <v>12</v>
      </c>
      <c r="B11" s="3"/>
      <c r="C11" s="16">
        <v>170</v>
      </c>
      <c r="D11" s="16"/>
      <c r="E11" s="16">
        <v>4670</v>
      </c>
      <c r="F11" s="18"/>
      <c r="G11" s="16">
        <v>239</v>
      </c>
      <c r="H11" s="16"/>
      <c r="I11" s="16">
        <v>6510</v>
      </c>
    </row>
    <row r="12" spans="1:9" ht="11.25" customHeight="1" x14ac:dyDescent="0.25">
      <c r="A12" s="15" t="s">
        <v>13</v>
      </c>
      <c r="B12" s="3"/>
      <c r="C12" s="16">
        <v>1620</v>
      </c>
      <c r="D12" s="16"/>
      <c r="E12" s="16">
        <v>83300</v>
      </c>
      <c r="F12" s="18"/>
      <c r="G12" s="16">
        <v>2120</v>
      </c>
      <c r="H12" s="16"/>
      <c r="I12" s="16">
        <v>105000</v>
      </c>
    </row>
    <row r="13" spans="1:9" ht="11.25" customHeight="1" x14ac:dyDescent="0.25">
      <c r="A13" s="15" t="s">
        <v>14</v>
      </c>
      <c r="B13" s="3"/>
      <c r="C13" s="16">
        <v>1330</v>
      </c>
      <c r="D13" s="16"/>
      <c r="E13" s="16">
        <v>7820</v>
      </c>
      <c r="F13" s="18"/>
      <c r="G13" s="16">
        <v>2560</v>
      </c>
      <c r="H13" s="16"/>
      <c r="I13" s="16">
        <v>12500</v>
      </c>
    </row>
    <row r="14" spans="1:9" ht="11.25" customHeight="1" x14ac:dyDescent="0.25">
      <c r="A14" s="14" t="s">
        <v>15</v>
      </c>
      <c r="B14" s="3"/>
      <c r="C14" s="16"/>
      <c r="D14" s="16"/>
      <c r="E14" s="16"/>
      <c r="F14" s="18"/>
      <c r="G14" s="16"/>
      <c r="H14" s="16"/>
      <c r="I14" s="16"/>
    </row>
    <row r="15" spans="1:9" ht="11.25" customHeight="1" x14ac:dyDescent="0.25">
      <c r="A15" s="15" t="s">
        <v>16</v>
      </c>
      <c r="B15" s="3"/>
      <c r="C15" s="16">
        <v>6370</v>
      </c>
      <c r="D15" s="18" t="s">
        <v>113</v>
      </c>
      <c r="E15" s="16">
        <v>529000</v>
      </c>
      <c r="F15" s="18"/>
      <c r="G15" s="16">
        <v>5570</v>
      </c>
      <c r="H15" s="16"/>
      <c r="I15" s="16">
        <v>449000</v>
      </c>
    </row>
    <row r="16" spans="1:9" ht="11.25" customHeight="1" x14ac:dyDescent="0.25">
      <c r="A16" s="15" t="s">
        <v>17</v>
      </c>
      <c r="B16" s="3"/>
      <c r="C16" s="16">
        <v>757</v>
      </c>
      <c r="D16" s="16"/>
      <c r="E16" s="16">
        <v>20800</v>
      </c>
      <c r="F16" s="18"/>
      <c r="G16" s="16">
        <v>798</v>
      </c>
      <c r="H16" s="16"/>
      <c r="I16" s="16">
        <v>19500</v>
      </c>
    </row>
    <row r="17" spans="1:9" ht="11.25" customHeight="1" x14ac:dyDescent="0.25">
      <c r="A17" s="15" t="s">
        <v>18</v>
      </c>
      <c r="B17" s="3"/>
      <c r="C17" s="19">
        <v>11100</v>
      </c>
      <c r="D17" s="19"/>
      <c r="E17" s="19">
        <v>667000</v>
      </c>
      <c r="F17" s="20"/>
      <c r="G17" s="19">
        <v>12200</v>
      </c>
      <c r="H17" s="19"/>
      <c r="I17" s="19">
        <v>613000</v>
      </c>
    </row>
    <row r="18" spans="1:9" ht="11.25" customHeight="1" x14ac:dyDescent="0.25">
      <c r="A18" s="21" t="s">
        <v>19</v>
      </c>
      <c r="B18" s="3"/>
      <c r="C18" s="16"/>
      <c r="D18" s="16"/>
      <c r="E18" s="16"/>
      <c r="F18" s="18"/>
      <c r="G18" s="16"/>
      <c r="H18" s="16"/>
      <c r="I18" s="16"/>
    </row>
    <row r="19" spans="1:9" ht="11.25" customHeight="1" x14ac:dyDescent="0.25">
      <c r="A19" s="14" t="s">
        <v>20</v>
      </c>
      <c r="B19" s="3"/>
      <c r="C19" s="16">
        <v>30300</v>
      </c>
      <c r="D19" s="16"/>
      <c r="E19" s="16">
        <v>387000</v>
      </c>
      <c r="F19" s="18"/>
      <c r="G19" s="16">
        <v>38800</v>
      </c>
      <c r="H19" s="16"/>
      <c r="I19" s="16">
        <v>466000</v>
      </c>
    </row>
    <row r="20" spans="1:9" ht="11.25" customHeight="1" x14ac:dyDescent="0.25">
      <c r="A20" s="14" t="s">
        <v>21</v>
      </c>
      <c r="B20" s="3"/>
      <c r="C20" s="22">
        <v>14100</v>
      </c>
      <c r="D20" s="22"/>
      <c r="E20" s="22">
        <v>114000</v>
      </c>
      <c r="F20" s="23"/>
      <c r="G20" s="16">
        <v>18000</v>
      </c>
      <c r="H20" s="16"/>
      <c r="I20" s="16">
        <v>152000</v>
      </c>
    </row>
    <row r="21" spans="1:9" ht="11.25" customHeight="1" x14ac:dyDescent="0.25">
      <c r="A21" s="15" t="s">
        <v>18</v>
      </c>
      <c r="B21" s="3"/>
      <c r="C21" s="19">
        <v>44300</v>
      </c>
      <c r="D21" s="19"/>
      <c r="E21" s="19">
        <v>501000</v>
      </c>
      <c r="F21" s="20"/>
      <c r="G21" s="19">
        <v>56900</v>
      </c>
      <c r="H21" s="19"/>
      <c r="I21" s="19">
        <v>618000</v>
      </c>
    </row>
    <row r="22" spans="1:9" ht="11.25" customHeight="1" x14ac:dyDescent="0.25">
      <c r="A22" s="14" t="s">
        <v>22</v>
      </c>
      <c r="B22" s="3"/>
      <c r="C22" s="24">
        <v>55400</v>
      </c>
      <c r="D22" s="24"/>
      <c r="E22" s="24">
        <v>1170000</v>
      </c>
      <c r="F22" s="25"/>
      <c r="G22" s="26">
        <v>69000</v>
      </c>
      <c r="H22" s="26"/>
      <c r="I22" s="26">
        <v>1230000</v>
      </c>
    </row>
    <row r="23" spans="1:9" ht="11.25" customHeight="1" x14ac:dyDescent="0.25">
      <c r="A23" s="21" t="s">
        <v>23</v>
      </c>
      <c r="B23" s="3"/>
      <c r="C23" s="16"/>
      <c r="D23" s="16"/>
      <c r="E23" s="16"/>
      <c r="F23" s="18"/>
      <c r="G23" s="16"/>
      <c r="H23" s="16"/>
      <c r="I23" s="16"/>
    </row>
    <row r="24" spans="1:9" ht="11.25" customHeight="1" x14ac:dyDescent="0.25">
      <c r="A24" s="14" t="s">
        <v>24</v>
      </c>
      <c r="B24" s="3"/>
      <c r="C24" s="16">
        <v>341</v>
      </c>
      <c r="D24" s="16"/>
      <c r="E24" s="16">
        <v>13700</v>
      </c>
      <c r="F24" s="16"/>
      <c r="G24" s="16">
        <v>559</v>
      </c>
      <c r="H24" s="16"/>
      <c r="I24" s="16">
        <v>23800</v>
      </c>
    </row>
    <row r="25" spans="1:9" ht="11.25" customHeight="1" x14ac:dyDescent="0.25">
      <c r="A25" s="14" t="s">
        <v>25</v>
      </c>
      <c r="B25" s="3"/>
      <c r="C25" s="16">
        <v>343</v>
      </c>
      <c r="D25" s="16"/>
      <c r="E25" s="16">
        <v>13300</v>
      </c>
      <c r="F25" s="16"/>
      <c r="G25" s="16">
        <v>350</v>
      </c>
      <c r="H25" s="16"/>
      <c r="I25" s="16">
        <v>16800</v>
      </c>
    </row>
    <row r="26" spans="1:9" ht="11.25" customHeight="1" x14ac:dyDescent="0.25">
      <c r="A26" s="14" t="s">
        <v>26</v>
      </c>
      <c r="B26" s="3"/>
      <c r="C26" s="16">
        <v>35</v>
      </c>
      <c r="D26" s="16"/>
      <c r="E26" s="16">
        <v>1860</v>
      </c>
      <c r="F26" s="16"/>
      <c r="G26" s="16">
        <v>36</v>
      </c>
      <c r="H26" s="16"/>
      <c r="I26" s="16">
        <v>4450</v>
      </c>
    </row>
    <row r="27" spans="1:9" ht="11.25" customHeight="1" x14ac:dyDescent="0.25">
      <c r="A27" s="15" t="s">
        <v>18</v>
      </c>
      <c r="B27" s="3"/>
      <c r="C27" s="27">
        <v>719</v>
      </c>
      <c r="D27" s="27"/>
      <c r="E27" s="27">
        <v>28900</v>
      </c>
      <c r="F27" s="176"/>
      <c r="G27" s="27">
        <v>945</v>
      </c>
      <c r="H27" s="27"/>
      <c r="I27" s="27">
        <v>45100</v>
      </c>
    </row>
    <row r="28" spans="1:9" ht="11.25" customHeight="1" x14ac:dyDescent="0.25">
      <c r="A28" s="21" t="s">
        <v>27</v>
      </c>
      <c r="B28" s="3"/>
      <c r="C28" s="28"/>
      <c r="D28" s="28"/>
      <c r="E28" s="28"/>
      <c r="F28" s="29"/>
      <c r="G28" s="28"/>
      <c r="H28" s="28"/>
      <c r="I28" s="28"/>
    </row>
    <row r="29" spans="1:9" ht="11.25" customHeight="1" x14ac:dyDescent="0.25">
      <c r="A29" s="14" t="s">
        <v>28</v>
      </c>
      <c r="B29" s="3"/>
      <c r="C29" s="16">
        <v>4910</v>
      </c>
      <c r="D29" s="16"/>
      <c r="E29" s="16">
        <v>174000</v>
      </c>
      <c r="F29" s="18"/>
      <c r="G29" s="16">
        <v>6420</v>
      </c>
      <c r="H29" s="16"/>
      <c r="I29" s="16">
        <v>247000</v>
      </c>
    </row>
    <row r="30" spans="1:9" ht="11.25" customHeight="1" x14ac:dyDescent="0.25">
      <c r="A30" s="14" t="s">
        <v>24</v>
      </c>
      <c r="B30" s="3"/>
      <c r="C30" s="16">
        <v>22700</v>
      </c>
      <c r="D30" s="16"/>
      <c r="E30" s="16">
        <v>935000</v>
      </c>
      <c r="F30" s="18"/>
      <c r="G30" s="16">
        <v>27800</v>
      </c>
      <c r="H30" s="16"/>
      <c r="I30" s="16">
        <v>1260000</v>
      </c>
    </row>
    <row r="31" spans="1:9" ht="11.25" customHeight="1" x14ac:dyDescent="0.25">
      <c r="A31" s="14" t="s">
        <v>25</v>
      </c>
      <c r="B31" s="3"/>
      <c r="C31" s="16">
        <v>13000</v>
      </c>
      <c r="D31" s="16"/>
      <c r="E31" s="16">
        <v>479000</v>
      </c>
      <c r="F31" s="18"/>
      <c r="G31" s="16">
        <v>14200</v>
      </c>
      <c r="H31" s="16"/>
      <c r="I31" s="16">
        <v>602000</v>
      </c>
    </row>
    <row r="32" spans="1:9" ht="11.25" customHeight="1" x14ac:dyDescent="0.25">
      <c r="A32" s="14" t="s">
        <v>26</v>
      </c>
      <c r="B32" s="3"/>
      <c r="C32" s="16">
        <v>2080</v>
      </c>
      <c r="D32" s="16"/>
      <c r="E32" s="16">
        <v>198000</v>
      </c>
      <c r="F32" s="18"/>
      <c r="G32" s="16">
        <v>1680</v>
      </c>
      <c r="H32" s="16"/>
      <c r="I32" s="16">
        <v>225000</v>
      </c>
    </row>
    <row r="33" spans="1:9" ht="11.25" customHeight="1" x14ac:dyDescent="0.25">
      <c r="A33" s="14" t="s">
        <v>29</v>
      </c>
      <c r="B33" s="3"/>
      <c r="C33" s="16">
        <v>4680</v>
      </c>
      <c r="D33" s="16"/>
      <c r="E33" s="16">
        <v>709000</v>
      </c>
      <c r="F33" s="18"/>
      <c r="G33" s="16">
        <v>3720</v>
      </c>
      <c r="H33" s="16"/>
      <c r="I33" s="16">
        <v>917000</v>
      </c>
    </row>
    <row r="34" spans="1:9" ht="11.25" customHeight="1" x14ac:dyDescent="0.25">
      <c r="A34" s="15" t="s">
        <v>18</v>
      </c>
      <c r="B34" s="8"/>
      <c r="C34" s="30">
        <v>47400</v>
      </c>
      <c r="D34" s="30"/>
      <c r="E34" s="30">
        <v>2500000</v>
      </c>
      <c r="F34" s="31"/>
      <c r="G34" s="30">
        <v>53800</v>
      </c>
      <c r="H34" s="30"/>
      <c r="I34" s="30">
        <v>3250000</v>
      </c>
    </row>
    <row r="35" spans="1:9" ht="11.25" customHeight="1" x14ac:dyDescent="0.25">
      <c r="A35" s="250" t="s">
        <v>332</v>
      </c>
      <c r="B35" s="251"/>
      <c r="C35" s="251"/>
      <c r="D35" s="251"/>
      <c r="E35" s="251"/>
      <c r="F35" s="251"/>
      <c r="G35" s="251"/>
      <c r="H35" s="251"/>
      <c r="I35" s="251"/>
    </row>
    <row r="36" spans="1:9" ht="22.5" customHeight="1" x14ac:dyDescent="0.25">
      <c r="A36" s="225" t="s">
        <v>302</v>
      </c>
      <c r="B36" s="232"/>
      <c r="C36" s="232"/>
      <c r="D36" s="232"/>
      <c r="E36" s="232"/>
      <c r="F36" s="232"/>
      <c r="G36" s="232"/>
      <c r="H36" s="232"/>
      <c r="I36" s="232"/>
    </row>
    <row r="37" spans="1:9" ht="22.5" customHeight="1" x14ac:dyDescent="0.25">
      <c r="A37" s="225" t="s">
        <v>329</v>
      </c>
      <c r="B37" s="225"/>
      <c r="C37" s="225"/>
      <c r="D37" s="225"/>
      <c r="E37" s="225"/>
      <c r="F37" s="225"/>
      <c r="G37" s="225"/>
      <c r="H37" s="225"/>
      <c r="I37" s="225"/>
    </row>
    <row r="38" spans="1:9" ht="11.25" customHeight="1" x14ac:dyDescent="0.25">
      <c r="A38" s="252" t="s">
        <v>31</v>
      </c>
      <c r="B38" s="226"/>
      <c r="C38" s="226"/>
      <c r="D38" s="226"/>
      <c r="E38" s="226"/>
      <c r="F38" s="226"/>
      <c r="G38" s="226"/>
      <c r="H38" s="226"/>
      <c r="I38" s="226"/>
    </row>
    <row r="39" spans="1:9" ht="11.25" customHeight="1" x14ac:dyDescent="0.25">
      <c r="A39" s="252" t="s">
        <v>32</v>
      </c>
      <c r="B39" s="252"/>
      <c r="C39" s="252"/>
      <c r="D39" s="252"/>
      <c r="E39" s="252"/>
      <c r="F39" s="252"/>
      <c r="G39" s="252"/>
      <c r="H39" s="252"/>
      <c r="I39" s="252"/>
    </row>
    <row r="40" spans="1:9" ht="22.5" customHeight="1" x14ac:dyDescent="0.25">
      <c r="A40" s="253" t="s">
        <v>33</v>
      </c>
      <c r="B40" s="253"/>
      <c r="C40" s="253"/>
      <c r="D40" s="253"/>
      <c r="E40" s="253"/>
      <c r="F40" s="253"/>
      <c r="G40" s="253"/>
      <c r="H40" s="253"/>
      <c r="I40" s="253"/>
    </row>
    <row r="41" spans="1:9" ht="11.25" customHeight="1" x14ac:dyDescent="0.25">
      <c r="A41" s="252" t="s">
        <v>34</v>
      </c>
      <c r="B41" s="226"/>
      <c r="C41" s="226"/>
      <c r="D41" s="226"/>
      <c r="E41" s="226"/>
      <c r="F41" s="226"/>
      <c r="G41" s="226"/>
      <c r="H41" s="226"/>
      <c r="I41" s="226"/>
    </row>
    <row r="42" spans="1:9" ht="11.25" customHeight="1" x14ac:dyDescent="0.25">
      <c r="A42" s="254"/>
      <c r="B42" s="255"/>
      <c r="C42" s="255"/>
      <c r="D42" s="255"/>
      <c r="E42" s="255"/>
      <c r="F42" s="255"/>
      <c r="G42" s="255"/>
      <c r="H42" s="255"/>
      <c r="I42" s="255"/>
    </row>
    <row r="43" spans="1:9" ht="11.25" customHeight="1" x14ac:dyDescent="0.25">
      <c r="A43" s="252" t="s">
        <v>35</v>
      </c>
      <c r="B43" s="252"/>
      <c r="C43" s="252"/>
      <c r="D43" s="252"/>
      <c r="E43" s="252"/>
      <c r="F43" s="252"/>
      <c r="G43" s="252"/>
      <c r="H43" s="252"/>
      <c r="I43" s="252"/>
    </row>
    <row r="44" spans="1:9" ht="11.25" customHeight="1" x14ac:dyDescent="0.25">
      <c r="A44" s="12"/>
      <c r="B44" s="12"/>
      <c r="C44" s="12"/>
      <c r="D44" s="32"/>
      <c r="E44" s="12"/>
      <c r="F44" s="32"/>
      <c r="G44" s="12"/>
      <c r="H44" s="12"/>
      <c r="I44" s="12"/>
    </row>
  </sheetData>
  <mergeCells count="14">
    <mergeCell ref="A43:I43"/>
    <mergeCell ref="A37:I37"/>
    <mergeCell ref="A38:I38"/>
    <mergeCell ref="A39:I39"/>
    <mergeCell ref="A40:I40"/>
    <mergeCell ref="A41:I41"/>
    <mergeCell ref="A42:I42"/>
    <mergeCell ref="A36:I36"/>
    <mergeCell ref="A1:I1"/>
    <mergeCell ref="A2:I2"/>
    <mergeCell ref="A3:I3"/>
    <mergeCell ref="C4:E4"/>
    <mergeCell ref="G4:I4"/>
    <mergeCell ref="A35:I35"/>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F431-1973-4B33-9718-E3DB3F43B50D}">
  <dimension ref="A1:U52"/>
  <sheetViews>
    <sheetView topLeftCell="A5" workbookViewId="0">
      <selection activeCell="T11" sqref="T11:T41"/>
    </sheetView>
  </sheetViews>
  <sheetFormatPr defaultRowHeight="15" x14ac:dyDescent="0.25"/>
  <cols>
    <col min="1" max="1" width="12.5703125" bestFit="1" customWidth="1"/>
    <col min="2" max="2" width="1.5703125" customWidth="1"/>
    <col min="4" max="4" width="1.5703125" customWidth="1"/>
    <col min="6" max="6" width="1.5703125" customWidth="1"/>
    <col min="8" max="8" width="1.5703125" customWidth="1"/>
    <col min="10" max="10" width="1.5703125" customWidth="1"/>
    <col min="12" max="12" width="1.5703125" customWidth="1"/>
    <col min="14" max="14" width="1.5703125" customWidth="1"/>
    <col min="16" max="16" width="1.5703125" customWidth="1"/>
    <col min="18" max="18" width="1.5703125" customWidth="1"/>
    <col min="20" max="20" width="1.5703125" style="63" customWidth="1"/>
  </cols>
  <sheetData>
    <row r="1" spans="1:21" ht="11.25" customHeight="1" x14ac:dyDescent="0.25">
      <c r="A1" s="223" t="s">
        <v>36</v>
      </c>
      <c r="B1" s="223"/>
      <c r="C1" s="223"/>
      <c r="D1" s="223"/>
      <c r="E1" s="223"/>
      <c r="F1" s="223"/>
      <c r="G1" s="223"/>
      <c r="H1" s="223"/>
      <c r="I1" s="223"/>
      <c r="J1" s="223"/>
      <c r="K1" s="223"/>
      <c r="L1" s="223"/>
      <c r="M1" s="223"/>
      <c r="N1" s="223"/>
      <c r="O1" s="223"/>
      <c r="P1" s="223"/>
      <c r="Q1" s="223"/>
      <c r="R1" s="223"/>
      <c r="S1" s="223"/>
      <c r="T1" s="223"/>
      <c r="U1" s="223"/>
    </row>
    <row r="2" spans="1:21" ht="11.25" customHeight="1" x14ac:dyDescent="0.25">
      <c r="A2" s="223" t="s">
        <v>37</v>
      </c>
      <c r="B2" s="223"/>
      <c r="C2" s="223"/>
      <c r="D2" s="223"/>
      <c r="E2" s="223"/>
      <c r="F2" s="223"/>
      <c r="G2" s="223"/>
      <c r="H2" s="223"/>
      <c r="I2" s="223"/>
      <c r="J2" s="223"/>
      <c r="K2" s="223"/>
      <c r="L2" s="223"/>
      <c r="M2" s="223"/>
      <c r="N2" s="223"/>
      <c r="O2" s="223"/>
      <c r="P2" s="223"/>
      <c r="Q2" s="223"/>
      <c r="R2" s="223"/>
      <c r="S2" s="223"/>
      <c r="T2" s="223"/>
      <c r="U2" s="223"/>
    </row>
    <row r="3" spans="1:21" ht="11.25" customHeight="1" x14ac:dyDescent="0.25">
      <c r="A3" s="223"/>
      <c r="B3" s="223"/>
      <c r="C3" s="223"/>
      <c r="D3" s="223"/>
      <c r="E3" s="223"/>
      <c r="F3" s="223"/>
      <c r="G3" s="223"/>
      <c r="H3" s="223"/>
      <c r="I3" s="223"/>
      <c r="J3" s="223"/>
      <c r="K3" s="223"/>
      <c r="L3" s="223"/>
      <c r="M3" s="223"/>
      <c r="N3" s="223"/>
      <c r="O3" s="223"/>
      <c r="P3" s="223"/>
      <c r="Q3" s="223"/>
      <c r="R3" s="223"/>
      <c r="S3" s="223"/>
      <c r="T3" s="223"/>
      <c r="U3" s="223"/>
    </row>
    <row r="4" spans="1:21" ht="11.25" customHeight="1" x14ac:dyDescent="0.25">
      <c r="A4" s="223" t="s">
        <v>38</v>
      </c>
      <c r="B4" s="223"/>
      <c r="C4" s="223"/>
      <c r="D4" s="223"/>
      <c r="E4" s="223"/>
      <c r="F4" s="223"/>
      <c r="G4" s="223"/>
      <c r="H4" s="223"/>
      <c r="I4" s="223"/>
      <c r="J4" s="223"/>
      <c r="K4" s="223"/>
      <c r="L4" s="223"/>
      <c r="M4" s="223"/>
      <c r="N4" s="223"/>
      <c r="O4" s="223"/>
      <c r="P4" s="223"/>
      <c r="Q4" s="223"/>
      <c r="R4" s="223"/>
      <c r="S4" s="223"/>
      <c r="T4" s="223"/>
      <c r="U4" s="223"/>
    </row>
    <row r="5" spans="1:21" ht="11.25" customHeight="1" x14ac:dyDescent="0.25">
      <c r="A5" s="235"/>
      <c r="B5" s="235"/>
      <c r="C5" s="235"/>
      <c r="D5" s="235"/>
      <c r="E5" s="235"/>
      <c r="F5" s="235"/>
      <c r="G5" s="235"/>
      <c r="H5" s="235"/>
      <c r="I5" s="235"/>
      <c r="J5" s="235"/>
      <c r="K5" s="235"/>
      <c r="L5" s="235"/>
      <c r="M5" s="235"/>
      <c r="N5" s="235"/>
      <c r="O5" s="235"/>
      <c r="P5" s="235"/>
      <c r="Q5" s="235"/>
      <c r="R5" s="235"/>
      <c r="S5" s="235"/>
      <c r="T5" s="235"/>
      <c r="U5" s="235"/>
    </row>
    <row r="6" spans="1:21" ht="11.25" customHeight="1" x14ac:dyDescent="0.25">
      <c r="A6" s="33"/>
      <c r="B6" s="33"/>
      <c r="C6" s="248" t="s">
        <v>3</v>
      </c>
      <c r="D6" s="249"/>
      <c r="E6" s="249"/>
      <c r="F6" s="249"/>
      <c r="G6" s="249"/>
      <c r="H6" s="249"/>
      <c r="I6" s="249"/>
      <c r="J6" s="249"/>
      <c r="K6" s="249"/>
      <c r="L6" s="249"/>
      <c r="M6" s="249"/>
      <c r="N6" s="249"/>
      <c r="O6" s="249"/>
      <c r="P6" s="249"/>
      <c r="Q6" s="249"/>
      <c r="R6" s="33"/>
      <c r="S6" s="33"/>
      <c r="T6" s="2"/>
      <c r="U6" s="34"/>
    </row>
    <row r="7" spans="1:21" ht="11.25" customHeight="1" x14ac:dyDescent="0.25">
      <c r="A7" s="3"/>
      <c r="B7" s="3"/>
      <c r="C7" s="4" t="s">
        <v>39</v>
      </c>
      <c r="D7" s="35"/>
      <c r="E7" s="36"/>
      <c r="F7" s="35"/>
      <c r="G7" s="36"/>
      <c r="H7" s="35"/>
      <c r="I7" s="36"/>
      <c r="J7" s="35"/>
      <c r="K7" s="36"/>
      <c r="L7" s="35"/>
      <c r="M7" s="36"/>
      <c r="N7" s="35"/>
      <c r="O7" s="35"/>
      <c r="P7" s="35"/>
      <c r="Q7" s="35"/>
      <c r="R7" s="35"/>
      <c r="S7" s="35"/>
      <c r="T7" s="50"/>
      <c r="U7" s="37"/>
    </row>
    <row r="8" spans="1:21" ht="11.25" customHeight="1" x14ac:dyDescent="0.25">
      <c r="A8" s="3"/>
      <c r="B8" s="3"/>
      <c r="C8" s="4" t="s">
        <v>40</v>
      </c>
      <c r="D8" s="35"/>
      <c r="E8" s="4" t="s">
        <v>41</v>
      </c>
      <c r="F8" s="35"/>
      <c r="G8" s="36"/>
      <c r="H8" s="35"/>
      <c r="I8" s="36"/>
      <c r="J8" s="35"/>
      <c r="K8" s="36"/>
      <c r="L8" s="35"/>
      <c r="M8" s="36"/>
      <c r="N8" s="35"/>
      <c r="O8" s="36"/>
      <c r="P8" s="36"/>
      <c r="Q8" s="35"/>
      <c r="R8" s="35"/>
      <c r="S8" s="35"/>
      <c r="T8" s="50"/>
      <c r="U8" s="4" t="s">
        <v>42</v>
      </c>
    </row>
    <row r="9" spans="1:21" ht="11.25" customHeight="1" x14ac:dyDescent="0.25">
      <c r="A9" s="3"/>
      <c r="B9" s="3"/>
      <c r="C9" s="4" t="s">
        <v>43</v>
      </c>
      <c r="D9" s="35"/>
      <c r="E9" s="4" t="s">
        <v>44</v>
      </c>
      <c r="F9" s="35"/>
      <c r="G9" s="36"/>
      <c r="H9" s="35"/>
      <c r="I9" s="4" t="s">
        <v>45</v>
      </c>
      <c r="J9" s="35"/>
      <c r="K9" s="4" t="s">
        <v>46</v>
      </c>
      <c r="L9" s="35"/>
      <c r="M9" s="4" t="s">
        <v>47</v>
      </c>
      <c r="N9" s="35"/>
      <c r="O9" s="36"/>
      <c r="P9" s="36"/>
      <c r="Q9" s="4" t="s">
        <v>18</v>
      </c>
      <c r="R9" s="38"/>
      <c r="S9" s="4" t="s">
        <v>18</v>
      </c>
      <c r="T9" s="32"/>
      <c r="U9" s="4" t="s">
        <v>48</v>
      </c>
    </row>
    <row r="10" spans="1:21" ht="11.25" customHeight="1" x14ac:dyDescent="0.25">
      <c r="A10" s="7" t="s">
        <v>49</v>
      </c>
      <c r="B10" s="8"/>
      <c r="C10" s="7" t="s">
        <v>50</v>
      </c>
      <c r="D10" s="39"/>
      <c r="E10" s="7" t="s">
        <v>51</v>
      </c>
      <c r="F10" s="39"/>
      <c r="G10" s="7" t="s">
        <v>12</v>
      </c>
      <c r="H10" s="39"/>
      <c r="I10" s="7" t="s">
        <v>52</v>
      </c>
      <c r="J10" s="39"/>
      <c r="K10" s="7" t="s">
        <v>53</v>
      </c>
      <c r="L10" s="39"/>
      <c r="M10" s="7" t="s">
        <v>54</v>
      </c>
      <c r="N10" s="39"/>
      <c r="O10" s="7" t="s">
        <v>55</v>
      </c>
      <c r="P10" s="40"/>
      <c r="Q10" s="7" t="s">
        <v>56</v>
      </c>
      <c r="R10" s="41"/>
      <c r="S10" s="7" t="s">
        <v>57</v>
      </c>
      <c r="T10" s="42"/>
      <c r="U10" s="7" t="s">
        <v>58</v>
      </c>
    </row>
    <row r="11" spans="1:21" ht="11.25" customHeight="1" x14ac:dyDescent="0.25">
      <c r="A11" s="21" t="s">
        <v>59</v>
      </c>
      <c r="B11" s="3"/>
      <c r="C11" s="43" t="s">
        <v>60</v>
      </c>
      <c r="D11" s="16"/>
      <c r="E11" s="16">
        <v>5</v>
      </c>
      <c r="F11" s="16"/>
      <c r="G11" s="44" t="s">
        <v>60</v>
      </c>
      <c r="H11" s="16"/>
      <c r="I11" s="45" t="s">
        <v>61</v>
      </c>
      <c r="J11" s="16"/>
      <c r="K11" s="16">
        <v>880</v>
      </c>
      <c r="L11" s="16"/>
      <c r="M11" s="16">
        <v>6</v>
      </c>
      <c r="N11" s="16"/>
      <c r="O11" s="45" t="s">
        <v>61</v>
      </c>
      <c r="P11" s="16"/>
      <c r="Q11" s="16">
        <v>892</v>
      </c>
      <c r="R11" s="16"/>
      <c r="S11" s="16">
        <v>831</v>
      </c>
      <c r="T11" s="18" t="s">
        <v>113</v>
      </c>
      <c r="U11" s="45" t="s">
        <v>61</v>
      </c>
    </row>
    <row r="12" spans="1:21" ht="11.25" customHeight="1" x14ac:dyDescent="0.25">
      <c r="A12" s="21" t="s">
        <v>62</v>
      </c>
      <c r="B12" s="3"/>
      <c r="C12" s="43" t="s">
        <v>60</v>
      </c>
      <c r="D12" s="16"/>
      <c r="E12" s="44" t="s">
        <v>60</v>
      </c>
      <c r="F12" s="16"/>
      <c r="G12" s="44" t="s">
        <v>60</v>
      </c>
      <c r="H12" s="16"/>
      <c r="I12" s="44" t="s">
        <v>60</v>
      </c>
      <c r="J12" s="16"/>
      <c r="K12" s="44" t="s">
        <v>60</v>
      </c>
      <c r="L12" s="16"/>
      <c r="M12" s="44" t="s">
        <v>60</v>
      </c>
      <c r="N12" s="16"/>
      <c r="O12" s="16">
        <v>175</v>
      </c>
      <c r="P12" s="16"/>
      <c r="Q12" s="16">
        <v>175</v>
      </c>
      <c r="R12" s="16"/>
      <c r="S12" s="16">
        <v>34</v>
      </c>
      <c r="T12" s="18"/>
      <c r="U12" s="45" t="s">
        <v>61</v>
      </c>
    </row>
    <row r="13" spans="1:21" ht="11.25" customHeight="1" x14ac:dyDescent="0.25">
      <c r="A13" s="21" t="s">
        <v>63</v>
      </c>
      <c r="B13" s="3"/>
      <c r="C13" s="45" t="s">
        <v>61</v>
      </c>
      <c r="D13" s="16"/>
      <c r="E13" s="45" t="s">
        <v>61</v>
      </c>
      <c r="F13" s="16"/>
      <c r="G13" s="44" t="s">
        <v>60</v>
      </c>
      <c r="H13" s="16"/>
      <c r="I13" s="44" t="s">
        <v>60</v>
      </c>
      <c r="J13" s="16"/>
      <c r="K13" s="16">
        <v>58</v>
      </c>
      <c r="L13" s="16"/>
      <c r="M13" s="16">
        <v>456</v>
      </c>
      <c r="N13" s="16"/>
      <c r="O13" s="16">
        <v>67</v>
      </c>
      <c r="P13" s="16"/>
      <c r="Q13" s="16">
        <v>582</v>
      </c>
      <c r="R13" s="16"/>
      <c r="S13" s="16">
        <v>556</v>
      </c>
      <c r="T13" s="18"/>
      <c r="U13" s="16">
        <v>3</v>
      </c>
    </row>
    <row r="14" spans="1:21" ht="11.25" customHeight="1" x14ac:dyDescent="0.25">
      <c r="A14" s="21" t="s">
        <v>64</v>
      </c>
      <c r="B14" s="3"/>
      <c r="C14" s="44" t="s">
        <v>60</v>
      </c>
      <c r="D14" s="16"/>
      <c r="E14" s="16">
        <v>74</v>
      </c>
      <c r="F14" s="16"/>
      <c r="G14" s="44" t="s">
        <v>60</v>
      </c>
      <c r="H14" s="16"/>
      <c r="I14" s="45" t="s">
        <v>61</v>
      </c>
      <c r="J14" s="16"/>
      <c r="K14" s="44" t="s">
        <v>60</v>
      </c>
      <c r="L14" s="16"/>
      <c r="M14" s="16">
        <v>21</v>
      </c>
      <c r="N14" s="16"/>
      <c r="O14" s="16">
        <v>55</v>
      </c>
      <c r="P14" s="16"/>
      <c r="Q14" s="16">
        <v>151</v>
      </c>
      <c r="R14" s="16"/>
      <c r="S14" s="16">
        <v>145</v>
      </c>
      <c r="T14" s="18"/>
      <c r="U14" s="16">
        <v>1</v>
      </c>
    </row>
    <row r="15" spans="1:21" ht="11.25" customHeight="1" x14ac:dyDescent="0.25">
      <c r="A15" s="21" t="s">
        <v>65</v>
      </c>
      <c r="B15" s="3"/>
      <c r="C15" s="16">
        <v>53</v>
      </c>
      <c r="D15" s="16"/>
      <c r="E15" s="16">
        <v>215</v>
      </c>
      <c r="F15" s="16"/>
      <c r="G15" s="44" t="s">
        <v>60</v>
      </c>
      <c r="H15" s="16"/>
      <c r="I15" s="16">
        <v>2130</v>
      </c>
      <c r="J15" s="16"/>
      <c r="K15" s="16">
        <v>11100</v>
      </c>
      <c r="L15" s="16"/>
      <c r="M15" s="16">
        <v>2640</v>
      </c>
      <c r="N15" s="16"/>
      <c r="O15" s="16">
        <v>1240</v>
      </c>
      <c r="P15" s="16"/>
      <c r="Q15" s="16">
        <v>17400</v>
      </c>
      <c r="R15" s="16"/>
      <c r="S15" s="16">
        <v>15100</v>
      </c>
      <c r="T15" s="18"/>
      <c r="U15" s="16">
        <v>35</v>
      </c>
    </row>
    <row r="16" spans="1:21" ht="11.25" customHeight="1" x14ac:dyDescent="0.25">
      <c r="A16" s="21" t="s">
        <v>66</v>
      </c>
      <c r="B16" s="3"/>
      <c r="C16" s="16">
        <v>1</v>
      </c>
      <c r="D16" s="16"/>
      <c r="E16" s="16">
        <v>257</v>
      </c>
      <c r="F16" s="16"/>
      <c r="G16" s="16">
        <v>1</v>
      </c>
      <c r="H16" s="16"/>
      <c r="I16" s="16">
        <v>2</v>
      </c>
      <c r="J16" s="16"/>
      <c r="K16" s="16">
        <v>105</v>
      </c>
      <c r="L16" s="16"/>
      <c r="M16" s="16">
        <v>214</v>
      </c>
      <c r="N16" s="16"/>
      <c r="O16" s="16">
        <v>950</v>
      </c>
      <c r="P16" s="16"/>
      <c r="Q16" s="16">
        <v>1530</v>
      </c>
      <c r="R16" s="16"/>
      <c r="S16" s="16">
        <v>1160</v>
      </c>
      <c r="T16" s="18"/>
      <c r="U16" s="16">
        <v>140</v>
      </c>
    </row>
    <row r="17" spans="1:21" ht="11.25" customHeight="1" x14ac:dyDescent="0.25">
      <c r="A17" s="21" t="s">
        <v>67</v>
      </c>
      <c r="B17" s="3"/>
      <c r="C17" s="44" t="s">
        <v>60</v>
      </c>
      <c r="D17" s="16"/>
      <c r="E17" s="44" t="s">
        <v>60</v>
      </c>
      <c r="F17" s="16"/>
      <c r="G17" s="44" t="s">
        <v>60</v>
      </c>
      <c r="H17" s="16"/>
      <c r="I17" s="44" t="s">
        <v>60</v>
      </c>
      <c r="J17" s="16"/>
      <c r="K17" s="44" t="s">
        <v>60</v>
      </c>
      <c r="L17" s="16"/>
      <c r="M17" s="16">
        <v>8</v>
      </c>
      <c r="N17" s="16"/>
      <c r="O17" s="16">
        <v>165</v>
      </c>
      <c r="P17" s="16"/>
      <c r="Q17" s="16">
        <v>172</v>
      </c>
      <c r="R17" s="16"/>
      <c r="S17" s="16">
        <v>164</v>
      </c>
      <c r="T17" s="18"/>
      <c r="U17" s="45" t="s">
        <v>61</v>
      </c>
    </row>
    <row r="18" spans="1:21" ht="11.25" customHeight="1" x14ac:dyDescent="0.25">
      <c r="A18" s="21" t="s">
        <v>68</v>
      </c>
      <c r="B18" s="3"/>
      <c r="C18" s="44" t="s">
        <v>60</v>
      </c>
      <c r="D18" s="16"/>
      <c r="E18" s="44" t="s">
        <v>60</v>
      </c>
      <c r="F18" s="16"/>
      <c r="G18" s="44" t="s">
        <v>60</v>
      </c>
      <c r="H18" s="16"/>
      <c r="I18" s="44" t="s">
        <v>60</v>
      </c>
      <c r="J18" s="16"/>
      <c r="K18" s="44" t="s">
        <v>60</v>
      </c>
      <c r="L18" s="16"/>
      <c r="M18" s="16">
        <v>568</v>
      </c>
      <c r="N18" s="16"/>
      <c r="O18" s="16">
        <v>186</v>
      </c>
      <c r="P18" s="16"/>
      <c r="Q18" s="16">
        <v>753</v>
      </c>
      <c r="R18" s="16"/>
      <c r="S18" s="16">
        <v>291</v>
      </c>
      <c r="T18" s="18" t="s">
        <v>113</v>
      </c>
      <c r="U18" s="16">
        <v>2</v>
      </c>
    </row>
    <row r="19" spans="1:21" ht="11.25" customHeight="1" x14ac:dyDescent="0.25">
      <c r="A19" s="21" t="s">
        <v>102</v>
      </c>
      <c r="B19" s="3"/>
      <c r="C19" s="186" t="s">
        <v>60</v>
      </c>
      <c r="D19" s="16"/>
      <c r="E19" s="188">
        <v>20</v>
      </c>
      <c r="F19" s="16"/>
      <c r="G19" s="186" t="s">
        <v>60</v>
      </c>
      <c r="H19" s="16"/>
      <c r="I19" s="188">
        <v>4</v>
      </c>
      <c r="J19" s="16"/>
      <c r="K19" s="188">
        <v>99</v>
      </c>
      <c r="L19" s="16"/>
      <c r="M19" s="43" t="s">
        <v>60</v>
      </c>
      <c r="N19" s="16"/>
      <c r="O19" s="16">
        <v>17</v>
      </c>
      <c r="P19" s="16"/>
      <c r="Q19" s="16">
        <v>140</v>
      </c>
      <c r="R19" s="16"/>
      <c r="S19" s="16">
        <v>108</v>
      </c>
      <c r="T19" s="18"/>
      <c r="U19" s="16">
        <v>8</v>
      </c>
    </row>
    <row r="20" spans="1:21" ht="11.25" customHeight="1" x14ac:dyDescent="0.25">
      <c r="A20" s="21" t="s">
        <v>69</v>
      </c>
      <c r="B20" s="3"/>
      <c r="C20" s="16">
        <v>1</v>
      </c>
      <c r="D20" s="16"/>
      <c r="E20" s="16">
        <v>356</v>
      </c>
      <c r="F20" s="16"/>
      <c r="G20" s="44" t="s">
        <v>60</v>
      </c>
      <c r="H20" s="16"/>
      <c r="I20" s="16">
        <v>5</v>
      </c>
      <c r="J20" s="16"/>
      <c r="K20" s="16">
        <v>342</v>
      </c>
      <c r="L20" s="16"/>
      <c r="M20" s="16">
        <v>76</v>
      </c>
      <c r="N20" s="16"/>
      <c r="O20" s="16">
        <v>608</v>
      </c>
      <c r="P20" s="16"/>
      <c r="Q20" s="16">
        <v>1390</v>
      </c>
      <c r="R20" s="16"/>
      <c r="S20" s="16">
        <v>2480</v>
      </c>
      <c r="T20" s="18"/>
      <c r="U20" s="16">
        <v>60</v>
      </c>
    </row>
    <row r="21" spans="1:21" ht="11.25" customHeight="1" x14ac:dyDescent="0.25">
      <c r="A21" s="21" t="s">
        <v>70</v>
      </c>
      <c r="B21" s="3"/>
      <c r="C21" s="16">
        <v>20</v>
      </c>
      <c r="D21" s="16"/>
      <c r="E21" s="16">
        <v>15</v>
      </c>
      <c r="F21" s="16"/>
      <c r="G21" s="44" t="s">
        <v>60</v>
      </c>
      <c r="H21" s="16"/>
      <c r="I21" s="16">
        <v>1</v>
      </c>
      <c r="J21" s="16"/>
      <c r="K21" s="16">
        <v>10</v>
      </c>
      <c r="L21" s="16"/>
      <c r="M21" s="16">
        <v>144</v>
      </c>
      <c r="N21" s="16"/>
      <c r="O21" s="45" t="s">
        <v>61</v>
      </c>
      <c r="P21" s="16"/>
      <c r="Q21" s="16">
        <v>191</v>
      </c>
      <c r="R21" s="16"/>
      <c r="S21" s="16">
        <v>39</v>
      </c>
      <c r="T21" s="18"/>
      <c r="U21" s="16">
        <v>1</v>
      </c>
    </row>
    <row r="22" spans="1:21" ht="11.25" customHeight="1" x14ac:dyDescent="0.25">
      <c r="A22" s="21" t="s">
        <v>71</v>
      </c>
      <c r="B22" s="3"/>
      <c r="C22" s="16">
        <v>1</v>
      </c>
      <c r="D22" s="16"/>
      <c r="E22" s="16">
        <v>149</v>
      </c>
      <c r="F22" s="16"/>
      <c r="G22" s="16">
        <v>229</v>
      </c>
      <c r="H22" s="16"/>
      <c r="I22" s="16">
        <v>2</v>
      </c>
      <c r="J22" s="16"/>
      <c r="K22" s="16">
        <v>446</v>
      </c>
      <c r="L22" s="16"/>
      <c r="M22" s="16">
        <v>14600</v>
      </c>
      <c r="N22" s="16"/>
      <c r="O22" s="16">
        <v>395</v>
      </c>
      <c r="P22" s="16"/>
      <c r="Q22" s="16">
        <v>15900</v>
      </c>
      <c r="R22" s="16"/>
      <c r="S22" s="16">
        <v>12100</v>
      </c>
      <c r="T22" s="221"/>
      <c r="U22" s="16">
        <v>71</v>
      </c>
    </row>
    <row r="23" spans="1:21" ht="11.25" customHeight="1" x14ac:dyDescent="0.25">
      <c r="A23" s="21" t="s">
        <v>72</v>
      </c>
      <c r="B23" s="3"/>
      <c r="C23" s="44" t="s">
        <v>60</v>
      </c>
      <c r="D23" s="16"/>
      <c r="E23" s="16">
        <v>34</v>
      </c>
      <c r="F23" s="16"/>
      <c r="G23" s="44" t="s">
        <v>60</v>
      </c>
      <c r="H23" s="16"/>
      <c r="I23" s="16">
        <v>6</v>
      </c>
      <c r="J23" s="16"/>
      <c r="K23" s="44" t="s">
        <v>60</v>
      </c>
      <c r="L23" s="16"/>
      <c r="M23" s="44" t="s">
        <v>60</v>
      </c>
      <c r="N23" s="16"/>
      <c r="O23" s="16">
        <v>68</v>
      </c>
      <c r="P23" s="16"/>
      <c r="Q23" s="16">
        <v>108</v>
      </c>
      <c r="R23" s="16"/>
      <c r="S23" s="16">
        <v>44</v>
      </c>
      <c r="T23" s="18"/>
      <c r="U23" s="45" t="s">
        <v>61</v>
      </c>
    </row>
    <row r="24" spans="1:21" ht="11.25" customHeight="1" x14ac:dyDescent="0.25">
      <c r="A24" s="21" t="s">
        <v>73</v>
      </c>
      <c r="B24" s="3"/>
      <c r="C24" s="44" t="s">
        <v>60</v>
      </c>
      <c r="D24" s="16"/>
      <c r="E24" s="16">
        <v>28</v>
      </c>
      <c r="F24" s="16"/>
      <c r="G24" s="44" t="s">
        <v>60</v>
      </c>
      <c r="H24" s="16"/>
      <c r="I24" s="44" t="s">
        <v>60</v>
      </c>
      <c r="J24" s="16"/>
      <c r="K24" s="16">
        <v>185</v>
      </c>
      <c r="L24" s="16"/>
      <c r="M24" s="16">
        <v>2310</v>
      </c>
      <c r="N24" s="16"/>
      <c r="O24" s="16">
        <v>201</v>
      </c>
      <c r="P24" s="16"/>
      <c r="Q24" s="16">
        <v>2720</v>
      </c>
      <c r="R24" s="16"/>
      <c r="S24" s="16">
        <v>275</v>
      </c>
      <c r="T24" s="18"/>
      <c r="U24" s="16">
        <v>351</v>
      </c>
    </row>
    <row r="25" spans="1:21" ht="11.25" customHeight="1" x14ac:dyDescent="0.25">
      <c r="A25" s="21" t="s">
        <v>74</v>
      </c>
      <c r="B25" s="3"/>
      <c r="C25" s="44" t="s">
        <v>60</v>
      </c>
      <c r="D25" s="16"/>
      <c r="E25" s="16">
        <v>79</v>
      </c>
      <c r="F25" s="16"/>
      <c r="G25" s="44" t="s">
        <v>60</v>
      </c>
      <c r="H25" s="16"/>
      <c r="I25" s="44" t="s">
        <v>60</v>
      </c>
      <c r="J25" s="16"/>
      <c r="K25" s="16">
        <v>2110</v>
      </c>
      <c r="L25" s="16"/>
      <c r="M25" s="16">
        <v>135</v>
      </c>
      <c r="N25" s="16"/>
      <c r="O25" s="16">
        <v>83</v>
      </c>
      <c r="P25" s="16"/>
      <c r="Q25" s="16">
        <v>2410</v>
      </c>
      <c r="R25" s="16"/>
      <c r="S25" s="16">
        <v>2310</v>
      </c>
      <c r="T25" s="18"/>
      <c r="U25" s="16">
        <v>9</v>
      </c>
    </row>
    <row r="26" spans="1:21" ht="11.25" customHeight="1" x14ac:dyDescent="0.25">
      <c r="A26" s="21" t="s">
        <v>75</v>
      </c>
      <c r="B26" s="3"/>
      <c r="C26" s="44" t="s">
        <v>60</v>
      </c>
      <c r="D26" s="16"/>
      <c r="E26" s="16">
        <v>193</v>
      </c>
      <c r="F26" s="16"/>
      <c r="G26" s="44" t="s">
        <v>60</v>
      </c>
      <c r="H26" s="16"/>
      <c r="I26" s="45" t="s">
        <v>61</v>
      </c>
      <c r="J26" s="16"/>
      <c r="K26" s="16">
        <v>2</v>
      </c>
      <c r="L26" s="16"/>
      <c r="M26" s="16">
        <v>581</v>
      </c>
      <c r="N26" s="16"/>
      <c r="O26" s="16">
        <v>444</v>
      </c>
      <c r="P26" s="16"/>
      <c r="Q26" s="16">
        <v>1220</v>
      </c>
      <c r="R26" s="16"/>
      <c r="S26" s="16">
        <v>1270</v>
      </c>
      <c r="T26" s="18"/>
      <c r="U26" s="16">
        <v>33</v>
      </c>
    </row>
    <row r="27" spans="1:21" ht="11.25" customHeight="1" x14ac:dyDescent="0.25">
      <c r="A27" s="21" t="s">
        <v>76</v>
      </c>
      <c r="B27" s="3"/>
      <c r="C27" s="44" t="s">
        <v>60</v>
      </c>
      <c r="D27" s="16"/>
      <c r="E27" s="44" t="s">
        <v>60</v>
      </c>
      <c r="F27" s="16"/>
      <c r="G27" s="44" t="s">
        <v>60</v>
      </c>
      <c r="H27" s="16"/>
      <c r="I27" s="44" t="s">
        <v>60</v>
      </c>
      <c r="J27" s="16"/>
      <c r="K27" s="44" t="s">
        <v>60</v>
      </c>
      <c r="L27" s="16"/>
      <c r="M27" s="44" t="s">
        <v>60</v>
      </c>
      <c r="N27" s="16"/>
      <c r="O27" s="16">
        <v>380</v>
      </c>
      <c r="P27" s="16"/>
      <c r="Q27" s="16">
        <v>380</v>
      </c>
      <c r="R27" s="16"/>
      <c r="S27" s="16">
        <v>247</v>
      </c>
      <c r="T27" s="18"/>
      <c r="U27" s="175" t="s">
        <v>60</v>
      </c>
    </row>
    <row r="28" spans="1:21" ht="11.25" customHeight="1" x14ac:dyDescent="0.25">
      <c r="A28" s="21" t="s">
        <v>77</v>
      </c>
      <c r="B28" s="3"/>
      <c r="C28" s="44" t="s">
        <v>60</v>
      </c>
      <c r="D28" s="16"/>
      <c r="E28" s="16">
        <v>13</v>
      </c>
      <c r="F28" s="16"/>
      <c r="G28" s="44" t="s">
        <v>60</v>
      </c>
      <c r="H28" s="16"/>
      <c r="I28" s="16">
        <v>1</v>
      </c>
      <c r="J28" s="16"/>
      <c r="K28" s="16">
        <v>365</v>
      </c>
      <c r="L28" s="16"/>
      <c r="M28" s="16">
        <v>228</v>
      </c>
      <c r="N28" s="16"/>
      <c r="O28" s="16">
        <v>49</v>
      </c>
      <c r="P28" s="16"/>
      <c r="Q28" s="16">
        <v>656</v>
      </c>
      <c r="R28" s="16"/>
      <c r="S28" s="16">
        <v>451</v>
      </c>
      <c r="T28" s="207"/>
      <c r="U28" s="16">
        <v>15</v>
      </c>
    </row>
    <row r="29" spans="1:21" ht="11.25" customHeight="1" x14ac:dyDescent="0.25">
      <c r="A29" s="21" t="s">
        <v>78</v>
      </c>
      <c r="B29" s="3"/>
      <c r="C29" s="16">
        <v>769</v>
      </c>
      <c r="D29" s="16"/>
      <c r="E29" s="16">
        <v>102</v>
      </c>
      <c r="F29" s="16"/>
      <c r="G29" s="45" t="s">
        <v>61</v>
      </c>
      <c r="H29" s="16"/>
      <c r="I29" s="16">
        <v>8</v>
      </c>
      <c r="J29" s="16"/>
      <c r="K29" s="16">
        <v>12</v>
      </c>
      <c r="L29" s="16"/>
      <c r="M29" s="16">
        <v>8070</v>
      </c>
      <c r="N29" s="16"/>
      <c r="O29" s="16">
        <v>413</v>
      </c>
      <c r="P29" s="16"/>
      <c r="Q29" s="16">
        <v>9370</v>
      </c>
      <c r="R29" s="16"/>
      <c r="S29" s="16">
        <v>8960</v>
      </c>
      <c r="T29" s="18"/>
      <c r="U29" s="16">
        <v>71</v>
      </c>
    </row>
    <row r="30" spans="1:21" ht="11.25" customHeight="1" x14ac:dyDescent="0.25">
      <c r="A30" s="21" t="s">
        <v>79</v>
      </c>
      <c r="B30" s="3"/>
      <c r="C30" s="44" t="s">
        <v>60</v>
      </c>
      <c r="D30" s="16"/>
      <c r="E30" s="16">
        <v>3</v>
      </c>
      <c r="F30" s="16"/>
      <c r="G30" s="16">
        <v>9</v>
      </c>
      <c r="H30" s="16"/>
      <c r="I30" s="45" t="s">
        <v>61</v>
      </c>
      <c r="J30" s="16"/>
      <c r="K30" s="16">
        <v>33</v>
      </c>
      <c r="L30" s="16"/>
      <c r="M30" s="16">
        <v>2060</v>
      </c>
      <c r="N30" s="16"/>
      <c r="O30" s="16">
        <v>9</v>
      </c>
      <c r="P30" s="16"/>
      <c r="Q30" s="16">
        <v>2110</v>
      </c>
      <c r="R30" s="16"/>
      <c r="S30" s="16">
        <v>340</v>
      </c>
      <c r="T30" s="18"/>
      <c r="U30" s="45" t="s">
        <v>61</v>
      </c>
    </row>
    <row r="31" spans="1:21" ht="11.25" customHeight="1" x14ac:dyDescent="0.25">
      <c r="A31" s="21" t="s">
        <v>80</v>
      </c>
      <c r="B31" s="3"/>
      <c r="C31" s="44" t="s">
        <v>60</v>
      </c>
      <c r="D31" s="16"/>
      <c r="E31" s="16">
        <v>14</v>
      </c>
      <c r="F31" s="16"/>
      <c r="G31" s="44" t="s">
        <v>60</v>
      </c>
      <c r="H31" s="16"/>
      <c r="I31" s="44" t="s">
        <v>60</v>
      </c>
      <c r="J31" s="16"/>
      <c r="K31" s="44" t="s">
        <v>60</v>
      </c>
      <c r="L31" s="16"/>
      <c r="M31" s="16">
        <v>504</v>
      </c>
      <c r="N31" s="16"/>
      <c r="O31" s="16">
        <v>26</v>
      </c>
      <c r="P31" s="16"/>
      <c r="Q31" s="16">
        <v>544</v>
      </c>
      <c r="R31" s="16"/>
      <c r="S31" s="16">
        <v>1230</v>
      </c>
      <c r="T31" s="18"/>
      <c r="U31" s="175" t="s">
        <v>60</v>
      </c>
    </row>
    <row r="32" spans="1:21" ht="11.25" customHeight="1" x14ac:dyDescent="0.25">
      <c r="A32" s="46" t="s">
        <v>81</v>
      </c>
      <c r="B32" s="47"/>
      <c r="C32" s="44" t="s">
        <v>60</v>
      </c>
      <c r="D32" s="16"/>
      <c r="E32" s="16">
        <v>15</v>
      </c>
      <c r="F32" s="16"/>
      <c r="G32" s="44" t="s">
        <v>60</v>
      </c>
      <c r="H32" s="16"/>
      <c r="I32" s="44" t="s">
        <v>60</v>
      </c>
      <c r="J32" s="16"/>
      <c r="K32" s="44" t="s">
        <v>60</v>
      </c>
      <c r="L32" s="16"/>
      <c r="M32" s="16">
        <v>8</v>
      </c>
      <c r="N32" s="16"/>
      <c r="O32" s="16">
        <v>129</v>
      </c>
      <c r="P32" s="16"/>
      <c r="Q32" s="16">
        <v>151</v>
      </c>
      <c r="R32" s="16"/>
      <c r="S32" s="16">
        <v>96</v>
      </c>
      <c r="T32" s="18"/>
      <c r="U32" s="16">
        <v>1</v>
      </c>
    </row>
    <row r="33" spans="1:21" ht="11.25" customHeight="1" x14ac:dyDescent="0.25">
      <c r="A33" s="46" t="s">
        <v>82</v>
      </c>
      <c r="B33" s="47"/>
      <c r="C33" s="44" t="s">
        <v>60</v>
      </c>
      <c r="D33" s="16"/>
      <c r="E33" s="16">
        <v>213</v>
      </c>
      <c r="F33" s="16"/>
      <c r="G33" s="44" t="s">
        <v>60</v>
      </c>
      <c r="H33" s="16"/>
      <c r="I33" s="44" t="s">
        <v>60</v>
      </c>
      <c r="J33" s="16"/>
      <c r="K33" s="16">
        <v>332</v>
      </c>
      <c r="L33" s="16"/>
      <c r="M33" s="16">
        <v>18</v>
      </c>
      <c r="N33" s="16"/>
      <c r="O33" s="16">
        <v>93</v>
      </c>
      <c r="P33" s="16"/>
      <c r="Q33" s="16">
        <v>657</v>
      </c>
      <c r="R33" s="16"/>
      <c r="S33" s="16">
        <v>289</v>
      </c>
      <c r="T33" s="18" t="s">
        <v>113</v>
      </c>
      <c r="U33" s="16">
        <v>8</v>
      </c>
    </row>
    <row r="34" spans="1:21" ht="11.25" customHeight="1" x14ac:dyDescent="0.25">
      <c r="A34" s="21" t="s">
        <v>83</v>
      </c>
      <c r="B34" s="3"/>
      <c r="C34" s="44" t="s">
        <v>60</v>
      </c>
      <c r="D34" s="16"/>
      <c r="E34" s="16">
        <v>4</v>
      </c>
      <c r="F34" s="16"/>
      <c r="G34" s="44" t="s">
        <v>60</v>
      </c>
      <c r="H34" s="16"/>
      <c r="I34" s="16">
        <v>1</v>
      </c>
      <c r="J34" s="16"/>
      <c r="K34" s="44" t="s">
        <v>60</v>
      </c>
      <c r="L34" s="16"/>
      <c r="M34" s="16">
        <v>484</v>
      </c>
      <c r="N34" s="16"/>
      <c r="O34" s="16">
        <v>1</v>
      </c>
      <c r="P34" s="16"/>
      <c r="Q34" s="16">
        <v>489</v>
      </c>
      <c r="R34" s="16"/>
      <c r="S34" s="16">
        <v>49</v>
      </c>
      <c r="T34" s="18"/>
      <c r="U34" s="16">
        <v>5</v>
      </c>
    </row>
    <row r="35" spans="1:21" ht="11.25" customHeight="1" x14ac:dyDescent="0.25">
      <c r="A35" s="21" t="s">
        <v>84</v>
      </c>
      <c r="B35" s="3"/>
      <c r="C35" s="44" t="s">
        <v>60</v>
      </c>
      <c r="D35" s="16"/>
      <c r="E35" s="16">
        <v>21</v>
      </c>
      <c r="F35" s="16"/>
      <c r="G35" s="44" t="s">
        <v>60</v>
      </c>
      <c r="H35" s="16"/>
      <c r="I35" s="44" t="s">
        <v>60</v>
      </c>
      <c r="J35" s="16"/>
      <c r="K35" s="16">
        <v>144</v>
      </c>
      <c r="L35" s="16"/>
      <c r="M35" s="16">
        <v>155</v>
      </c>
      <c r="N35" s="16"/>
      <c r="O35" s="16">
        <v>1</v>
      </c>
      <c r="P35" s="16"/>
      <c r="Q35" s="16">
        <v>320</v>
      </c>
      <c r="R35" s="16"/>
      <c r="S35" s="16">
        <v>90</v>
      </c>
      <c r="T35" s="18"/>
      <c r="U35" s="16">
        <v>7</v>
      </c>
    </row>
    <row r="36" spans="1:21" ht="11.25" customHeight="1" x14ac:dyDescent="0.25">
      <c r="A36" s="21" t="s">
        <v>85</v>
      </c>
      <c r="B36" s="3"/>
      <c r="C36" s="44" t="s">
        <v>60</v>
      </c>
      <c r="D36" s="16"/>
      <c r="E36" s="16">
        <v>16</v>
      </c>
      <c r="F36" s="16"/>
      <c r="G36" s="44" t="s">
        <v>60</v>
      </c>
      <c r="H36" s="16"/>
      <c r="I36" s="44" t="s">
        <v>60</v>
      </c>
      <c r="J36" s="16"/>
      <c r="K36" s="16">
        <v>934</v>
      </c>
      <c r="L36" s="16"/>
      <c r="M36" s="16">
        <v>4990</v>
      </c>
      <c r="N36" s="16"/>
      <c r="O36" s="16">
        <v>58</v>
      </c>
      <c r="P36" s="16"/>
      <c r="Q36" s="16">
        <v>6000</v>
      </c>
      <c r="R36" s="16"/>
      <c r="S36" s="16">
        <v>2840</v>
      </c>
      <c r="T36" s="18"/>
      <c r="U36" s="16">
        <v>7</v>
      </c>
    </row>
    <row r="37" spans="1:21" ht="11.25" customHeight="1" x14ac:dyDescent="0.25">
      <c r="A37" s="21" t="s">
        <v>86</v>
      </c>
      <c r="B37" s="3"/>
      <c r="C37" s="44" t="s">
        <v>60</v>
      </c>
      <c r="D37" s="16"/>
      <c r="E37" s="16">
        <v>40</v>
      </c>
      <c r="F37" s="16"/>
      <c r="G37" s="44" t="s">
        <v>60</v>
      </c>
      <c r="H37" s="16"/>
      <c r="I37" s="16">
        <v>352</v>
      </c>
      <c r="J37" s="16"/>
      <c r="K37" s="16">
        <v>100</v>
      </c>
      <c r="L37" s="16"/>
      <c r="M37" s="16">
        <v>304</v>
      </c>
      <c r="N37" s="16"/>
      <c r="O37" s="16">
        <v>141</v>
      </c>
      <c r="P37" s="16"/>
      <c r="Q37" s="16">
        <v>937</v>
      </c>
      <c r="R37" s="16"/>
      <c r="S37" s="16">
        <v>573</v>
      </c>
      <c r="T37" s="18"/>
      <c r="U37" s="16">
        <v>2</v>
      </c>
    </row>
    <row r="38" spans="1:21" ht="11.25" customHeight="1" x14ac:dyDescent="0.25">
      <c r="A38" s="46" t="s">
        <v>87</v>
      </c>
      <c r="B38" s="47"/>
      <c r="C38" s="16">
        <v>15</v>
      </c>
      <c r="D38" s="16"/>
      <c r="E38" s="16">
        <v>22</v>
      </c>
      <c r="F38" s="16"/>
      <c r="G38" s="44" t="s">
        <v>60</v>
      </c>
      <c r="H38" s="16"/>
      <c r="I38" s="45" t="s">
        <v>61</v>
      </c>
      <c r="J38" s="16"/>
      <c r="K38" s="16">
        <v>11</v>
      </c>
      <c r="L38" s="16"/>
      <c r="M38" s="16">
        <v>14</v>
      </c>
      <c r="N38" s="16"/>
      <c r="O38" s="16">
        <v>61</v>
      </c>
      <c r="P38" s="16"/>
      <c r="Q38" s="16">
        <v>124</v>
      </c>
      <c r="R38" s="16"/>
      <c r="S38" s="16">
        <v>118</v>
      </c>
      <c r="T38" s="18"/>
      <c r="U38" s="16">
        <v>2</v>
      </c>
    </row>
    <row r="39" spans="1:21" ht="11.25" customHeight="1" x14ac:dyDescent="0.25">
      <c r="A39" s="21" t="s">
        <v>88</v>
      </c>
      <c r="B39" s="3"/>
      <c r="C39" s="16">
        <v>11</v>
      </c>
      <c r="D39" s="16"/>
      <c r="E39" s="16">
        <v>85</v>
      </c>
      <c r="F39" s="16"/>
      <c r="G39" s="44" t="s">
        <v>60</v>
      </c>
      <c r="H39" s="16"/>
      <c r="I39" s="45" t="s">
        <v>61</v>
      </c>
      <c r="J39" s="16"/>
      <c r="K39" s="16">
        <v>729</v>
      </c>
      <c r="L39" s="16"/>
      <c r="M39" s="16">
        <v>76</v>
      </c>
      <c r="N39" s="16"/>
      <c r="O39" s="16">
        <v>29</v>
      </c>
      <c r="P39" s="16"/>
      <c r="Q39" s="16">
        <v>930</v>
      </c>
      <c r="R39" s="16"/>
      <c r="S39" s="16">
        <v>1870</v>
      </c>
      <c r="T39" s="18"/>
      <c r="U39" s="16">
        <v>40</v>
      </c>
    </row>
    <row r="40" spans="1:21" ht="11.25" customHeight="1" x14ac:dyDescent="0.25">
      <c r="A40" s="11" t="s">
        <v>89</v>
      </c>
      <c r="B40" s="3"/>
      <c r="C40" s="16">
        <v>8</v>
      </c>
      <c r="D40" s="16"/>
      <c r="E40" s="16">
        <v>147</v>
      </c>
      <c r="F40" s="16"/>
      <c r="G40" s="45" t="s">
        <v>61</v>
      </c>
      <c r="H40" s="16"/>
      <c r="I40" s="16">
        <v>35</v>
      </c>
      <c r="J40" s="16"/>
      <c r="K40" s="16">
        <v>45</v>
      </c>
      <c r="L40" s="16"/>
      <c r="M40" s="16">
        <v>92</v>
      </c>
      <c r="N40" s="16"/>
      <c r="O40" s="16">
        <v>328</v>
      </c>
      <c r="P40" s="16"/>
      <c r="Q40" s="16">
        <v>655</v>
      </c>
      <c r="R40" s="16"/>
      <c r="S40" s="16">
        <v>1410</v>
      </c>
      <c r="T40" s="18" t="s">
        <v>113</v>
      </c>
      <c r="U40" s="16">
        <v>71</v>
      </c>
    </row>
    <row r="41" spans="1:21" ht="11.25" customHeight="1" x14ac:dyDescent="0.25">
      <c r="A41" s="48" t="s">
        <v>18</v>
      </c>
      <c r="B41" s="8"/>
      <c r="C41" s="49">
        <v>879</v>
      </c>
      <c r="D41" s="49"/>
      <c r="E41" s="49">
        <v>2120</v>
      </c>
      <c r="F41" s="49"/>
      <c r="G41" s="49">
        <v>239</v>
      </c>
      <c r="H41" s="49"/>
      <c r="I41" s="49">
        <v>2560</v>
      </c>
      <c r="J41" s="49"/>
      <c r="K41" s="49">
        <v>18000</v>
      </c>
      <c r="L41" s="49"/>
      <c r="M41" s="49">
        <v>38800</v>
      </c>
      <c r="N41" s="49"/>
      <c r="O41" s="49">
        <v>6370</v>
      </c>
      <c r="P41" s="49"/>
      <c r="Q41" s="49">
        <v>69000</v>
      </c>
      <c r="R41" s="49"/>
      <c r="S41" s="49">
        <v>55400</v>
      </c>
      <c r="T41" s="62"/>
      <c r="U41" s="49">
        <v>945</v>
      </c>
    </row>
    <row r="42" spans="1:21" ht="11.25" customHeight="1" x14ac:dyDescent="0.25">
      <c r="A42" s="250" t="s">
        <v>90</v>
      </c>
      <c r="B42" s="251"/>
      <c r="C42" s="251"/>
      <c r="D42" s="251"/>
      <c r="E42" s="251"/>
      <c r="F42" s="251"/>
      <c r="G42" s="251"/>
      <c r="H42" s="251"/>
      <c r="I42" s="251"/>
      <c r="J42" s="251"/>
      <c r="K42" s="251"/>
      <c r="L42" s="251"/>
      <c r="M42" s="251"/>
      <c r="N42" s="251"/>
      <c r="O42" s="251"/>
      <c r="P42" s="251"/>
      <c r="Q42" s="251"/>
      <c r="R42" s="251"/>
      <c r="S42" s="251"/>
      <c r="T42" s="251"/>
      <c r="U42" s="251"/>
    </row>
    <row r="43" spans="1:21" ht="11.25" customHeight="1" x14ac:dyDescent="0.25">
      <c r="A43" s="227" t="s">
        <v>301</v>
      </c>
      <c r="B43" s="256"/>
      <c r="C43" s="256"/>
      <c r="D43" s="256"/>
      <c r="E43" s="256"/>
      <c r="F43" s="256"/>
      <c r="G43" s="256"/>
      <c r="H43" s="256"/>
      <c r="I43" s="256"/>
      <c r="J43" s="256"/>
      <c r="K43" s="256"/>
      <c r="L43" s="256"/>
      <c r="M43" s="256"/>
      <c r="N43" s="256"/>
      <c r="O43" s="256"/>
      <c r="P43" s="256"/>
      <c r="Q43" s="256"/>
      <c r="R43" s="256"/>
      <c r="S43" s="256"/>
      <c r="T43" s="256"/>
      <c r="U43" s="256"/>
    </row>
    <row r="44" spans="1:21" ht="22.5" customHeight="1" x14ac:dyDescent="0.25">
      <c r="A44" s="225" t="s">
        <v>91</v>
      </c>
      <c r="B44" s="231"/>
      <c r="C44" s="231"/>
      <c r="D44" s="231"/>
      <c r="E44" s="231"/>
      <c r="F44" s="231"/>
      <c r="G44" s="231"/>
      <c r="H44" s="231"/>
      <c r="I44" s="231"/>
      <c r="J44" s="231"/>
      <c r="K44" s="231"/>
      <c r="L44" s="231"/>
      <c r="M44" s="231"/>
      <c r="N44" s="231"/>
      <c r="O44" s="231"/>
      <c r="P44" s="231"/>
      <c r="Q44" s="231"/>
      <c r="R44" s="231"/>
      <c r="S44" s="231"/>
      <c r="T44" s="231"/>
      <c r="U44" s="231"/>
    </row>
    <row r="45" spans="1:21" ht="11.25" customHeight="1" x14ac:dyDescent="0.25">
      <c r="A45" s="252" t="s">
        <v>114</v>
      </c>
      <c r="B45" s="252"/>
      <c r="C45" s="252"/>
      <c r="D45" s="252"/>
      <c r="E45" s="252"/>
      <c r="F45" s="252"/>
      <c r="G45" s="252"/>
      <c r="H45" s="252"/>
      <c r="I45" s="252"/>
      <c r="J45" s="252"/>
      <c r="K45" s="252"/>
      <c r="L45" s="252"/>
      <c r="M45" s="252"/>
      <c r="N45" s="252"/>
      <c r="O45" s="252"/>
      <c r="P45" s="252"/>
      <c r="Q45" s="252"/>
      <c r="R45" s="252"/>
      <c r="S45" s="252"/>
      <c r="T45" s="252"/>
      <c r="U45" s="252"/>
    </row>
    <row r="46" spans="1:21" ht="11.25" customHeight="1" x14ac:dyDescent="0.25">
      <c r="A46" s="252" t="s">
        <v>92</v>
      </c>
      <c r="B46" s="226"/>
      <c r="C46" s="226"/>
      <c r="D46" s="226"/>
      <c r="E46" s="226"/>
      <c r="F46" s="226"/>
      <c r="G46" s="226"/>
      <c r="H46" s="226"/>
      <c r="I46" s="226"/>
      <c r="J46" s="226"/>
      <c r="K46" s="226"/>
      <c r="L46" s="226"/>
      <c r="M46" s="226"/>
      <c r="N46" s="226"/>
      <c r="O46" s="226"/>
      <c r="P46" s="226"/>
      <c r="Q46" s="226"/>
      <c r="R46" s="226"/>
      <c r="S46" s="226"/>
      <c r="T46" s="226"/>
      <c r="U46" s="226"/>
    </row>
    <row r="47" spans="1:21" ht="11.25" customHeight="1" x14ac:dyDescent="0.25">
      <c r="A47" s="227" t="s">
        <v>115</v>
      </c>
      <c r="B47" s="226"/>
      <c r="C47" s="226"/>
      <c r="D47" s="226"/>
      <c r="E47" s="226"/>
      <c r="F47" s="226"/>
      <c r="G47" s="226"/>
      <c r="H47" s="226"/>
      <c r="I47" s="226"/>
      <c r="J47" s="226"/>
      <c r="K47" s="226"/>
      <c r="L47" s="226"/>
      <c r="M47" s="226"/>
      <c r="N47" s="226"/>
      <c r="O47" s="226"/>
      <c r="P47" s="226"/>
      <c r="Q47" s="226"/>
      <c r="R47" s="226"/>
      <c r="S47" s="226"/>
      <c r="T47" s="226"/>
      <c r="U47" s="226"/>
    </row>
    <row r="48" spans="1:21" ht="11.25" customHeight="1" x14ac:dyDescent="0.25">
      <c r="A48" s="227" t="s">
        <v>93</v>
      </c>
      <c r="B48" s="226"/>
      <c r="C48" s="226"/>
      <c r="D48" s="226"/>
      <c r="E48" s="226"/>
      <c r="F48" s="226"/>
      <c r="G48" s="226"/>
      <c r="H48" s="226"/>
      <c r="I48" s="226"/>
      <c r="J48" s="226"/>
      <c r="K48" s="226"/>
      <c r="L48" s="226"/>
      <c r="M48" s="226"/>
      <c r="N48" s="226"/>
      <c r="O48" s="226"/>
      <c r="P48" s="226"/>
      <c r="Q48" s="226"/>
      <c r="R48" s="226"/>
      <c r="S48" s="226"/>
      <c r="T48" s="226"/>
      <c r="U48" s="226"/>
    </row>
    <row r="49" spans="1:21" ht="11.25" customHeight="1" x14ac:dyDescent="0.25">
      <c r="A49" s="252" t="s">
        <v>307</v>
      </c>
      <c r="B49" s="252"/>
      <c r="C49" s="252"/>
      <c r="D49" s="252"/>
      <c r="E49" s="252"/>
      <c r="F49" s="252"/>
      <c r="G49" s="252"/>
      <c r="H49" s="252"/>
      <c r="I49" s="252"/>
      <c r="J49" s="252"/>
      <c r="K49" s="252"/>
      <c r="L49" s="252"/>
      <c r="M49" s="252"/>
      <c r="N49" s="252"/>
      <c r="O49" s="252"/>
      <c r="P49" s="252"/>
      <c r="Q49" s="252"/>
      <c r="R49" s="252"/>
      <c r="S49" s="252"/>
      <c r="T49" s="252"/>
      <c r="U49" s="252"/>
    </row>
    <row r="50" spans="1:21" ht="11.25" customHeight="1" x14ac:dyDescent="0.25">
      <c r="A50" s="252"/>
      <c r="B50" s="252"/>
      <c r="C50" s="252"/>
      <c r="D50" s="252"/>
      <c r="E50" s="252"/>
      <c r="F50" s="252"/>
      <c r="G50" s="252"/>
      <c r="H50" s="252"/>
      <c r="I50" s="252"/>
      <c r="J50" s="252"/>
      <c r="K50" s="252"/>
      <c r="L50" s="252"/>
      <c r="M50" s="252"/>
      <c r="N50" s="252"/>
      <c r="O50" s="252"/>
      <c r="P50" s="252"/>
      <c r="Q50" s="252"/>
      <c r="R50" s="252"/>
      <c r="S50" s="252"/>
      <c r="T50" s="252"/>
      <c r="U50" s="252"/>
    </row>
    <row r="51" spans="1:21" ht="11.25" customHeight="1" x14ac:dyDescent="0.25">
      <c r="A51" s="252" t="s">
        <v>35</v>
      </c>
      <c r="B51" s="226"/>
      <c r="C51" s="226"/>
      <c r="D51" s="226"/>
      <c r="E51" s="226"/>
      <c r="F51" s="226"/>
      <c r="G51" s="226"/>
      <c r="H51" s="226"/>
      <c r="I51" s="226"/>
      <c r="J51" s="226"/>
      <c r="K51" s="226"/>
      <c r="L51" s="226"/>
      <c r="M51" s="226"/>
      <c r="N51" s="226"/>
      <c r="O51" s="226"/>
      <c r="P51" s="226"/>
      <c r="Q51" s="226"/>
      <c r="R51" s="226"/>
      <c r="S51" s="226"/>
      <c r="T51" s="226"/>
      <c r="U51" s="226"/>
    </row>
    <row r="52" spans="1:21" ht="11.25" customHeight="1" x14ac:dyDescent="0.25">
      <c r="A52" s="12"/>
      <c r="B52" s="12"/>
      <c r="C52" s="12"/>
      <c r="D52" s="12"/>
      <c r="E52" s="12"/>
      <c r="F52" s="12"/>
      <c r="G52" s="12"/>
      <c r="H52" s="12"/>
      <c r="I52" s="12"/>
      <c r="J52" s="12"/>
      <c r="K52" s="12"/>
      <c r="L52" s="12"/>
      <c r="M52" s="12"/>
      <c r="N52" s="12"/>
      <c r="O52" s="12"/>
      <c r="P52" s="12"/>
      <c r="Q52" s="12"/>
      <c r="R52" s="12"/>
      <c r="S52" s="12"/>
      <c r="T52" s="32"/>
      <c r="U52" s="12"/>
    </row>
  </sheetData>
  <mergeCells count="16">
    <mergeCell ref="A48:U48"/>
    <mergeCell ref="A49:U49"/>
    <mergeCell ref="A50:U50"/>
    <mergeCell ref="A51:U51"/>
    <mergeCell ref="A42:U42"/>
    <mergeCell ref="A43:U43"/>
    <mergeCell ref="A44:U44"/>
    <mergeCell ref="A45:U45"/>
    <mergeCell ref="A46:U46"/>
    <mergeCell ref="A47:U47"/>
    <mergeCell ref="C6:Q6"/>
    <mergeCell ref="A1:U1"/>
    <mergeCell ref="A2:U2"/>
    <mergeCell ref="A3:U3"/>
    <mergeCell ref="A4:U4"/>
    <mergeCell ref="A5:U5"/>
  </mergeCells>
  <printOptions horizontalCentered="1"/>
  <pageMargins left="0.5" right="0.5" top="0.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9930A-7962-4515-B7E4-D1A1B6E67B73}">
  <dimension ref="A1:I43"/>
  <sheetViews>
    <sheetView workbookViewId="0">
      <selection sqref="A1:I1"/>
    </sheetView>
  </sheetViews>
  <sheetFormatPr defaultRowHeight="15" x14ac:dyDescent="0.25"/>
  <cols>
    <col min="1" max="1" width="26.140625" bestFit="1" customWidth="1"/>
    <col min="2" max="2" width="1.5703125" customWidth="1"/>
    <col min="3" max="3" width="11.140625" bestFit="1" customWidth="1"/>
    <col min="4" max="4" width="1.5703125" customWidth="1"/>
    <col min="5" max="5" width="8.7109375" bestFit="1" customWidth="1"/>
    <col min="6" max="6" width="1.5703125" customWidth="1"/>
    <col min="7" max="7" width="11.140625" bestFit="1" customWidth="1"/>
    <col min="8" max="8" width="1.5703125" customWidth="1"/>
    <col min="9" max="9" width="8.7109375" bestFit="1" customWidth="1"/>
  </cols>
  <sheetData>
    <row r="1" spans="1:9" ht="11.25" customHeight="1" x14ac:dyDescent="0.25">
      <c r="A1" s="223" t="s">
        <v>94</v>
      </c>
      <c r="B1" s="223"/>
      <c r="C1" s="223"/>
      <c r="D1" s="223"/>
      <c r="E1" s="223"/>
      <c r="F1" s="223"/>
      <c r="G1" s="223"/>
      <c r="H1" s="223"/>
      <c r="I1" s="223"/>
    </row>
    <row r="2" spans="1:9" ht="11.25" customHeight="1" x14ac:dyDescent="0.25">
      <c r="A2" s="223" t="s">
        <v>95</v>
      </c>
      <c r="B2" s="223"/>
      <c r="C2" s="223"/>
      <c r="D2" s="223"/>
      <c r="E2" s="223"/>
      <c r="F2" s="223"/>
      <c r="G2" s="223"/>
      <c r="H2" s="223"/>
      <c r="I2" s="223"/>
    </row>
    <row r="3" spans="1:9" ht="11.25" customHeight="1" x14ac:dyDescent="0.25">
      <c r="A3" s="257"/>
      <c r="B3" s="257"/>
      <c r="C3" s="257"/>
      <c r="D3" s="257"/>
      <c r="E3" s="257"/>
      <c r="F3" s="257"/>
      <c r="G3" s="257"/>
      <c r="H3" s="257"/>
      <c r="I3" s="257"/>
    </row>
    <row r="4" spans="1:9" ht="11.25" customHeight="1" x14ac:dyDescent="0.25">
      <c r="A4" s="51"/>
      <c r="B4" s="51"/>
      <c r="C4" s="248" t="s">
        <v>2</v>
      </c>
      <c r="D4" s="249"/>
      <c r="E4" s="249"/>
      <c r="F4" s="2"/>
      <c r="G4" s="248" t="s">
        <v>3</v>
      </c>
      <c r="H4" s="249"/>
      <c r="I4" s="249"/>
    </row>
    <row r="5" spans="1:9" ht="11.25" customHeight="1" x14ac:dyDescent="0.25">
      <c r="A5" s="52"/>
      <c r="B5" s="52"/>
      <c r="C5" s="4" t="s">
        <v>4</v>
      </c>
      <c r="D5" s="5"/>
      <c r="E5" s="4"/>
      <c r="F5" s="5"/>
      <c r="G5" s="4" t="s">
        <v>4</v>
      </c>
      <c r="H5" s="6"/>
      <c r="I5" s="4"/>
    </row>
    <row r="6" spans="1:9" ht="11.25" customHeight="1" x14ac:dyDescent="0.25">
      <c r="A6" s="52"/>
      <c r="B6" s="52"/>
      <c r="C6" s="4" t="s">
        <v>5</v>
      </c>
      <c r="D6" s="5"/>
      <c r="E6" s="4" t="s">
        <v>6</v>
      </c>
      <c r="F6" s="5"/>
      <c r="G6" s="4" t="s">
        <v>5</v>
      </c>
      <c r="H6" s="6"/>
      <c r="I6" s="4" t="s">
        <v>6</v>
      </c>
    </row>
    <row r="7" spans="1:9" ht="11.25" customHeight="1" x14ac:dyDescent="0.25">
      <c r="A7" s="7" t="s">
        <v>7</v>
      </c>
      <c r="B7" s="53"/>
      <c r="C7" s="7" t="s">
        <v>8</v>
      </c>
      <c r="D7" s="9"/>
      <c r="E7" s="7" t="s">
        <v>9</v>
      </c>
      <c r="F7" s="9"/>
      <c r="G7" s="7" t="s">
        <v>8</v>
      </c>
      <c r="H7" s="10"/>
      <c r="I7" s="7" t="s">
        <v>9</v>
      </c>
    </row>
    <row r="8" spans="1:9" ht="11.25" customHeight="1" x14ac:dyDescent="0.25">
      <c r="A8" s="11" t="s">
        <v>10</v>
      </c>
      <c r="B8" s="3"/>
      <c r="C8" s="13"/>
      <c r="D8" s="5"/>
      <c r="E8" s="13"/>
      <c r="F8" s="5"/>
      <c r="G8" s="13"/>
      <c r="H8" s="13"/>
      <c r="I8" s="13"/>
    </row>
    <row r="9" spans="1:9" ht="11.25" customHeight="1" x14ac:dyDescent="0.25">
      <c r="A9" s="14" t="s">
        <v>11</v>
      </c>
      <c r="B9" s="3"/>
      <c r="C9" s="3"/>
      <c r="D9" s="5"/>
      <c r="E9" s="3"/>
      <c r="F9" s="5"/>
      <c r="G9" s="3"/>
      <c r="H9" s="3"/>
      <c r="I9" s="3"/>
    </row>
    <row r="10" spans="1:9" ht="11.25" customHeight="1" x14ac:dyDescent="0.25">
      <c r="A10" s="15" t="s">
        <v>331</v>
      </c>
      <c r="B10" s="3"/>
      <c r="C10" s="16">
        <v>93300</v>
      </c>
      <c r="D10" s="16"/>
      <c r="E10" s="17">
        <v>2350000</v>
      </c>
      <c r="F10" s="18"/>
      <c r="G10" s="16">
        <v>93000</v>
      </c>
      <c r="H10" s="16"/>
      <c r="I10" s="17">
        <v>2190000</v>
      </c>
    </row>
    <row r="11" spans="1:9" ht="11.25" customHeight="1" x14ac:dyDescent="0.25">
      <c r="A11" s="15" t="s">
        <v>12</v>
      </c>
      <c r="B11" s="3"/>
      <c r="C11" s="16">
        <v>17000</v>
      </c>
      <c r="D11" s="16"/>
      <c r="E11" s="16">
        <v>371000</v>
      </c>
      <c r="F11" s="18"/>
      <c r="G11" s="16">
        <v>7630</v>
      </c>
      <c r="H11" s="16"/>
      <c r="I11" s="16">
        <v>140000</v>
      </c>
    </row>
    <row r="12" spans="1:9" ht="11.25" customHeight="1" x14ac:dyDescent="0.25">
      <c r="A12" s="15" t="s">
        <v>13</v>
      </c>
      <c r="B12" s="3"/>
      <c r="C12" s="16">
        <v>11000</v>
      </c>
      <c r="D12" s="16"/>
      <c r="E12" s="16">
        <v>326000</v>
      </c>
      <c r="F12" s="18"/>
      <c r="G12" s="16">
        <v>6370</v>
      </c>
      <c r="H12" s="16"/>
      <c r="I12" s="16">
        <v>212000</v>
      </c>
    </row>
    <row r="13" spans="1:9" ht="11.25" customHeight="1" x14ac:dyDescent="0.25">
      <c r="A13" s="15" t="s">
        <v>14</v>
      </c>
      <c r="B13" s="3"/>
      <c r="C13" s="16">
        <v>703</v>
      </c>
      <c r="D13" s="16"/>
      <c r="E13" s="16">
        <v>11600</v>
      </c>
      <c r="F13" s="18"/>
      <c r="G13" s="16">
        <v>304</v>
      </c>
      <c r="H13" s="16"/>
      <c r="I13" s="16">
        <v>6070</v>
      </c>
    </row>
    <row r="14" spans="1:9" ht="11.25" customHeight="1" x14ac:dyDescent="0.25">
      <c r="A14" s="14" t="s">
        <v>15</v>
      </c>
      <c r="B14" s="3"/>
      <c r="C14" s="16"/>
      <c r="D14" s="16"/>
      <c r="E14" s="16"/>
      <c r="F14" s="18"/>
      <c r="G14" s="16"/>
      <c r="H14" s="16"/>
      <c r="I14" s="16"/>
    </row>
    <row r="15" spans="1:9" ht="11.25" customHeight="1" x14ac:dyDescent="0.25">
      <c r="A15" s="15" t="s">
        <v>16</v>
      </c>
      <c r="B15" s="3"/>
      <c r="C15" s="16">
        <v>2150</v>
      </c>
      <c r="D15" s="16"/>
      <c r="E15" s="16">
        <v>120000</v>
      </c>
      <c r="F15" s="18"/>
      <c r="G15" s="16">
        <v>2180</v>
      </c>
      <c r="H15" s="16"/>
      <c r="I15" s="16">
        <v>124000</v>
      </c>
    </row>
    <row r="16" spans="1:9" ht="11.25" customHeight="1" x14ac:dyDescent="0.25">
      <c r="A16" s="15" t="s">
        <v>17</v>
      </c>
      <c r="B16" s="3"/>
      <c r="C16" s="16">
        <v>2690</v>
      </c>
      <c r="D16" s="16"/>
      <c r="E16" s="16">
        <v>84000</v>
      </c>
      <c r="F16" s="18"/>
      <c r="G16" s="16">
        <v>2710</v>
      </c>
      <c r="H16" s="16"/>
      <c r="I16" s="16">
        <v>75100</v>
      </c>
    </row>
    <row r="17" spans="1:9" ht="11.25" customHeight="1" x14ac:dyDescent="0.25">
      <c r="A17" s="15" t="s">
        <v>18</v>
      </c>
      <c r="B17" s="3"/>
      <c r="C17" s="19">
        <v>127000</v>
      </c>
      <c r="D17" s="19"/>
      <c r="E17" s="19">
        <v>3260000</v>
      </c>
      <c r="F17" s="20"/>
      <c r="G17" s="19">
        <v>112000</v>
      </c>
      <c r="H17" s="19"/>
      <c r="I17" s="19">
        <v>2740000</v>
      </c>
    </row>
    <row r="18" spans="1:9" ht="11.25" customHeight="1" x14ac:dyDescent="0.25">
      <c r="A18" s="21" t="s">
        <v>19</v>
      </c>
      <c r="B18" s="3"/>
      <c r="C18" s="16"/>
      <c r="D18" s="16"/>
      <c r="E18" s="16"/>
      <c r="F18" s="5"/>
      <c r="G18" s="16"/>
      <c r="H18" s="16"/>
      <c r="I18" s="16"/>
    </row>
    <row r="19" spans="1:9" ht="11.25" customHeight="1" x14ac:dyDescent="0.25">
      <c r="A19" s="14" t="s">
        <v>20</v>
      </c>
      <c r="B19" s="3"/>
      <c r="C19" s="16">
        <v>18000</v>
      </c>
      <c r="D19" s="16"/>
      <c r="E19" s="16">
        <v>387000</v>
      </c>
      <c r="F19" s="18"/>
      <c r="G19" s="16">
        <v>15500</v>
      </c>
      <c r="H19" s="16"/>
      <c r="I19" s="16">
        <v>240000</v>
      </c>
    </row>
    <row r="20" spans="1:9" ht="11.25" customHeight="1" x14ac:dyDescent="0.25">
      <c r="A20" s="14" t="s">
        <v>21</v>
      </c>
      <c r="B20" s="3"/>
      <c r="C20" s="22">
        <v>19400</v>
      </c>
      <c r="D20" s="22"/>
      <c r="E20" s="22">
        <v>411000</v>
      </c>
      <c r="F20" s="23"/>
      <c r="G20" s="16">
        <v>24200</v>
      </c>
      <c r="H20" s="16"/>
      <c r="I20" s="16">
        <v>471000</v>
      </c>
    </row>
    <row r="21" spans="1:9" ht="11.25" customHeight="1" x14ac:dyDescent="0.25">
      <c r="A21" s="15" t="s">
        <v>18</v>
      </c>
      <c r="B21" s="3"/>
      <c r="C21" s="16">
        <v>37300</v>
      </c>
      <c r="D21" s="16"/>
      <c r="E21" s="16">
        <v>798000</v>
      </c>
      <c r="F21" s="5"/>
      <c r="G21" s="19">
        <v>39700</v>
      </c>
      <c r="H21" s="19"/>
      <c r="I21" s="19">
        <v>710000</v>
      </c>
    </row>
    <row r="22" spans="1:9" ht="11.25" customHeight="1" x14ac:dyDescent="0.25">
      <c r="A22" s="14" t="s">
        <v>22</v>
      </c>
      <c r="B22" s="3"/>
      <c r="C22" s="26">
        <v>164000</v>
      </c>
      <c r="D22" s="26"/>
      <c r="E22" s="26">
        <v>4060000</v>
      </c>
      <c r="F22" s="54"/>
      <c r="G22" s="26">
        <v>152000</v>
      </c>
      <c r="H22" s="26"/>
      <c r="I22" s="26">
        <v>3460000</v>
      </c>
    </row>
    <row r="23" spans="1:9" ht="11.25" customHeight="1" x14ac:dyDescent="0.25">
      <c r="A23" s="21" t="s">
        <v>23</v>
      </c>
      <c r="B23" s="3"/>
      <c r="C23" s="16"/>
      <c r="D23" s="16"/>
      <c r="E23" s="16"/>
      <c r="F23" s="5"/>
      <c r="G23" s="16"/>
      <c r="H23" s="16"/>
      <c r="I23" s="16"/>
    </row>
    <row r="24" spans="1:9" ht="11.25" customHeight="1" x14ac:dyDescent="0.25">
      <c r="A24" s="14" t="s">
        <v>24</v>
      </c>
      <c r="B24" s="3"/>
      <c r="C24" s="16">
        <v>436</v>
      </c>
      <c r="D24" s="16"/>
      <c r="E24" s="16">
        <v>12800</v>
      </c>
      <c r="F24" s="18"/>
      <c r="G24" s="16">
        <v>289</v>
      </c>
      <c r="H24" s="16"/>
      <c r="I24" s="16">
        <v>11800</v>
      </c>
    </row>
    <row r="25" spans="1:9" ht="11.25" customHeight="1" x14ac:dyDescent="0.25">
      <c r="A25" s="14" t="s">
        <v>25</v>
      </c>
      <c r="B25" s="3"/>
      <c r="C25" s="16">
        <v>760</v>
      </c>
      <c r="D25" s="16"/>
      <c r="E25" s="16">
        <v>25500</v>
      </c>
      <c r="F25" s="18"/>
      <c r="G25" s="16">
        <v>590</v>
      </c>
      <c r="H25" s="16"/>
      <c r="I25" s="16">
        <v>24900</v>
      </c>
    </row>
    <row r="26" spans="1:9" ht="11.25" customHeight="1" x14ac:dyDescent="0.25">
      <c r="A26" s="14" t="s">
        <v>26</v>
      </c>
      <c r="B26" s="3"/>
      <c r="C26" s="16">
        <v>92</v>
      </c>
      <c r="D26" s="16"/>
      <c r="E26" s="16">
        <v>4250</v>
      </c>
      <c r="F26" s="18"/>
      <c r="G26" s="16">
        <v>113</v>
      </c>
      <c r="H26" s="16"/>
      <c r="I26" s="16">
        <v>6090</v>
      </c>
    </row>
    <row r="27" spans="1:9" ht="11.25" customHeight="1" x14ac:dyDescent="0.25">
      <c r="A27" s="15" t="s">
        <v>18</v>
      </c>
      <c r="B27" s="3"/>
      <c r="C27" s="19">
        <v>1290</v>
      </c>
      <c r="D27" s="19"/>
      <c r="E27" s="19">
        <v>42500</v>
      </c>
      <c r="F27" s="55"/>
      <c r="G27" s="19">
        <v>992</v>
      </c>
      <c r="H27" s="19"/>
      <c r="I27" s="19">
        <v>42800</v>
      </c>
    </row>
    <row r="28" spans="1:9" ht="11.25" customHeight="1" x14ac:dyDescent="0.25">
      <c r="A28" s="21" t="s">
        <v>27</v>
      </c>
      <c r="B28" s="3"/>
      <c r="C28" s="16"/>
      <c r="D28" s="16"/>
      <c r="E28" s="16"/>
      <c r="F28" s="5"/>
      <c r="G28" s="16"/>
      <c r="H28" s="16"/>
      <c r="I28" s="16"/>
    </row>
    <row r="29" spans="1:9" ht="11.25" customHeight="1" x14ac:dyDescent="0.25">
      <c r="A29" s="14" t="s">
        <v>28</v>
      </c>
      <c r="B29" s="3"/>
      <c r="C29" s="16">
        <v>3280</v>
      </c>
      <c r="D29" s="16"/>
      <c r="E29" s="16">
        <v>70800</v>
      </c>
      <c r="F29" s="18"/>
      <c r="G29" s="16">
        <v>7450</v>
      </c>
      <c r="H29" s="16"/>
      <c r="I29" s="16">
        <v>130000</v>
      </c>
    </row>
    <row r="30" spans="1:9" ht="11.25" customHeight="1" x14ac:dyDescent="0.25">
      <c r="A30" s="14" t="s">
        <v>24</v>
      </c>
      <c r="B30" s="3"/>
      <c r="C30" s="16">
        <v>14100</v>
      </c>
      <c r="D30" s="16"/>
      <c r="E30" s="16">
        <v>477000</v>
      </c>
      <c r="F30" s="18"/>
      <c r="G30" s="16">
        <v>13500</v>
      </c>
      <c r="H30" s="16"/>
      <c r="I30" s="16">
        <v>513000</v>
      </c>
    </row>
    <row r="31" spans="1:9" ht="11.25" customHeight="1" x14ac:dyDescent="0.25">
      <c r="A31" s="14" t="s">
        <v>25</v>
      </c>
      <c r="B31" s="3"/>
      <c r="C31" s="16">
        <v>4740</v>
      </c>
      <c r="D31" s="16"/>
      <c r="E31" s="16">
        <v>173000</v>
      </c>
      <c r="F31" s="18"/>
      <c r="G31" s="16">
        <v>3160</v>
      </c>
      <c r="H31" s="16"/>
      <c r="I31" s="16">
        <v>165000</v>
      </c>
    </row>
    <row r="32" spans="1:9" ht="11.25" customHeight="1" x14ac:dyDescent="0.25">
      <c r="A32" s="14" t="s">
        <v>26</v>
      </c>
      <c r="B32" s="3"/>
      <c r="C32" s="16">
        <v>3720</v>
      </c>
      <c r="D32" s="16"/>
      <c r="E32" s="16">
        <v>267000</v>
      </c>
      <c r="F32" s="18"/>
      <c r="G32" s="16">
        <v>3790</v>
      </c>
      <c r="H32" s="16"/>
      <c r="I32" s="16">
        <v>214000</v>
      </c>
    </row>
    <row r="33" spans="1:9" ht="11.25" customHeight="1" x14ac:dyDescent="0.25">
      <c r="A33" s="14" t="s">
        <v>29</v>
      </c>
      <c r="B33" s="3"/>
      <c r="C33" s="16">
        <v>7660</v>
      </c>
      <c r="D33" s="16"/>
      <c r="E33" s="16">
        <v>350000</v>
      </c>
      <c r="F33" s="18"/>
      <c r="G33" s="16">
        <v>10600</v>
      </c>
      <c r="H33" s="16"/>
      <c r="I33" s="16">
        <v>446000</v>
      </c>
    </row>
    <row r="34" spans="1:9" ht="11.25" customHeight="1" x14ac:dyDescent="0.25">
      <c r="A34" s="15" t="s">
        <v>18</v>
      </c>
      <c r="B34" s="8"/>
      <c r="C34" s="30">
        <v>33500</v>
      </c>
      <c r="D34" s="30"/>
      <c r="E34" s="30">
        <v>1340000</v>
      </c>
      <c r="F34" s="56"/>
      <c r="G34" s="30">
        <v>38500</v>
      </c>
      <c r="H34" s="30"/>
      <c r="I34" s="30">
        <v>1470000</v>
      </c>
    </row>
    <row r="35" spans="1:9" ht="22.5" customHeight="1" x14ac:dyDescent="0.25">
      <c r="A35" s="225" t="s">
        <v>301</v>
      </c>
      <c r="B35" s="232"/>
      <c r="C35" s="232"/>
      <c r="D35" s="232"/>
      <c r="E35" s="232"/>
      <c r="F35" s="232"/>
      <c r="G35" s="232"/>
      <c r="H35" s="232"/>
      <c r="I35" s="232"/>
    </row>
    <row r="36" spans="1:9" ht="22.5" customHeight="1" x14ac:dyDescent="0.25">
      <c r="A36" s="225" t="s">
        <v>30</v>
      </c>
      <c r="B36" s="225"/>
      <c r="C36" s="225"/>
      <c r="D36" s="225"/>
      <c r="E36" s="225"/>
      <c r="F36" s="225"/>
      <c r="G36" s="225"/>
      <c r="H36" s="225"/>
      <c r="I36" s="225"/>
    </row>
    <row r="37" spans="1:9" ht="11.25" customHeight="1" x14ac:dyDescent="0.25">
      <c r="A37" s="252" t="s">
        <v>96</v>
      </c>
      <c r="B37" s="226"/>
      <c r="C37" s="226"/>
      <c r="D37" s="226"/>
      <c r="E37" s="226"/>
      <c r="F37" s="226"/>
      <c r="G37" s="226"/>
      <c r="H37" s="226"/>
      <c r="I37" s="226"/>
    </row>
    <row r="38" spans="1:9" ht="11.25" customHeight="1" x14ac:dyDescent="0.25">
      <c r="A38" s="252" t="s">
        <v>32</v>
      </c>
      <c r="B38" s="252"/>
      <c r="C38" s="252"/>
      <c r="D38" s="252"/>
      <c r="E38" s="252"/>
      <c r="F38" s="252"/>
      <c r="G38" s="252"/>
      <c r="H38" s="252"/>
      <c r="I38" s="252"/>
    </row>
    <row r="39" spans="1:9" ht="22.5" customHeight="1" x14ac:dyDescent="0.25">
      <c r="A39" s="253" t="s">
        <v>97</v>
      </c>
      <c r="B39" s="253"/>
      <c r="C39" s="253"/>
      <c r="D39" s="253"/>
      <c r="E39" s="253"/>
      <c r="F39" s="253"/>
      <c r="G39" s="253"/>
      <c r="H39" s="253"/>
      <c r="I39" s="253"/>
    </row>
    <row r="40" spans="1:9" ht="11.25" customHeight="1" x14ac:dyDescent="0.25">
      <c r="A40" s="252" t="s">
        <v>98</v>
      </c>
      <c r="B40" s="226"/>
      <c r="C40" s="226"/>
      <c r="D40" s="226"/>
      <c r="E40" s="226"/>
      <c r="F40" s="226"/>
      <c r="G40" s="226"/>
      <c r="H40" s="226"/>
      <c r="I40" s="226"/>
    </row>
    <row r="41" spans="1:9" ht="11.25" customHeight="1" x14ac:dyDescent="0.25">
      <c r="A41" s="252"/>
      <c r="B41" s="226"/>
      <c r="C41" s="226"/>
      <c r="D41" s="226"/>
      <c r="E41" s="226"/>
      <c r="F41" s="226"/>
      <c r="G41" s="226"/>
      <c r="H41" s="226"/>
      <c r="I41" s="226"/>
    </row>
    <row r="42" spans="1:9" ht="11.25" customHeight="1" x14ac:dyDescent="0.25">
      <c r="A42" s="252" t="s">
        <v>35</v>
      </c>
      <c r="B42" s="252"/>
      <c r="C42" s="252"/>
      <c r="D42" s="252"/>
      <c r="E42" s="252"/>
      <c r="F42" s="252"/>
      <c r="G42" s="252"/>
      <c r="H42" s="252"/>
      <c r="I42" s="252"/>
    </row>
    <row r="43" spans="1:9" ht="11.25" customHeight="1" x14ac:dyDescent="0.25">
      <c r="A43" s="12"/>
      <c r="B43" s="12"/>
      <c r="C43" s="12"/>
      <c r="D43" s="32"/>
      <c r="E43" s="12"/>
      <c r="F43" s="32"/>
      <c r="G43" s="12"/>
      <c r="H43" s="12"/>
      <c r="I43" s="12"/>
    </row>
  </sheetData>
  <mergeCells count="13">
    <mergeCell ref="A42:I42"/>
    <mergeCell ref="A36:I36"/>
    <mergeCell ref="A37:I37"/>
    <mergeCell ref="A38:I38"/>
    <mergeCell ref="A39:I39"/>
    <mergeCell ref="A40:I40"/>
    <mergeCell ref="A41:I41"/>
    <mergeCell ref="A35:I35"/>
    <mergeCell ref="A1:I1"/>
    <mergeCell ref="A2:I2"/>
    <mergeCell ref="A3:I3"/>
    <mergeCell ref="C4:E4"/>
    <mergeCell ref="G4:I4"/>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Note</vt:lpstr>
      <vt:lpstr>T1</vt:lpstr>
      <vt:lpstr>T2</vt:lpstr>
      <vt:lpstr>T3</vt:lpstr>
      <vt:lpstr>T4</vt:lpstr>
      <vt:lpstr>T5</vt:lpstr>
      <vt:lpstr>T6</vt:lpstr>
      <vt:lpstr>T7</vt:lpstr>
      <vt:lpstr>T8</vt:lpstr>
      <vt:lpstr>T9</vt:lpstr>
      <vt:lpstr>T10</vt:lpstr>
      <vt:lpstr>T11</vt:lpstr>
      <vt:lpstr>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Nickel in 2023 for Annual</dc:title>
  <dc:subject/>
  <dc:creator/>
  <cp:keywords>Nickel Statistics</cp:keywords>
  <cp:lastModifiedBy/>
  <dcterms:created xsi:type="dcterms:W3CDTF">2025-06-17T16:24:35Z</dcterms:created>
  <dcterms:modified xsi:type="dcterms:W3CDTF">2025-06-17T16:25:05Z</dcterms:modified>
</cp:coreProperties>
</file>