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WebPosts\todo20250701\"/>
    </mc:Choice>
  </mc:AlternateContent>
  <xr:revisionPtr revIDLastSave="0" documentId="13_ncr:1_{7731D9A4-AC85-457A-B72A-2A2C950629A1}" xr6:coauthVersionLast="47" xr6:coauthVersionMax="47" xr10:uidLastSave="{00000000-0000-0000-0000-000000000000}"/>
  <bookViews>
    <workbookView xWindow="5160" yWindow="915" windowWidth="15300" windowHeight="13500" xr2:uid="{00000000-000D-0000-FFFF-FFFF00000000}"/>
  </bookViews>
  <sheets>
    <sheet name="Note" sheetId="4" r:id="rId1"/>
    <sheet name="T1" sheetId="1" r:id="rId2"/>
    <sheet name="T2" sheetId="2" r:id="rId3"/>
    <sheet name="T3"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8" i="3" l="1"/>
  <c r="O49" i="3" s="1"/>
  <c r="K48" i="3"/>
  <c r="K49" i="3" s="1"/>
  <c r="S45" i="3"/>
  <c r="S47" i="3" s="1"/>
  <c r="Q45" i="3"/>
  <c r="Q47" i="3" s="1"/>
  <c r="O45" i="3"/>
  <c r="O46" i="3" s="1"/>
  <c r="M45" i="3"/>
  <c r="M47" i="3" s="1"/>
  <c r="K45" i="3"/>
  <c r="K47" i="3" s="1"/>
  <c r="I45" i="3"/>
  <c r="I47" i="3" s="1"/>
  <c r="G45" i="3"/>
  <c r="G47" i="3" s="1"/>
  <c r="E45" i="3"/>
  <c r="E46" i="3" s="1"/>
  <c r="C45" i="3"/>
  <c r="C47" i="3" s="1"/>
  <c r="C55" i="2"/>
  <c r="K54" i="2"/>
  <c r="I54" i="2"/>
  <c r="E54" i="2"/>
  <c r="C54" i="2"/>
  <c r="C53" i="1"/>
  <c r="E53" i="1"/>
  <c r="C46" i="3" l="1"/>
  <c r="E47" i="3"/>
  <c r="G46" i="3"/>
  <c r="I46" i="3"/>
  <c r="K46" i="3"/>
  <c r="M46" i="3"/>
  <c r="O47" i="3"/>
  <c r="Q46" i="3"/>
  <c r="S46" i="3"/>
</calcChain>
</file>

<file path=xl/sharedStrings.xml><?xml version="1.0" encoding="utf-8"?>
<sst xmlns="http://schemas.openxmlformats.org/spreadsheetml/2006/main" count="1058" uniqueCount="202">
  <si>
    <t>TABLE 1</t>
  </si>
  <si>
    <t>THE AMERICAS: AREA AND POPULATION IN 2021</t>
  </si>
  <si>
    <r>
      <t>Area</t>
    </r>
    <r>
      <rPr>
        <vertAlign val="superscript"/>
        <sz val="8"/>
        <rFont val="Times New Roman"/>
        <family val="1"/>
      </rPr>
      <t>1</t>
    </r>
  </si>
  <si>
    <r>
      <t>Estimated population</t>
    </r>
    <r>
      <rPr>
        <vertAlign val="superscript"/>
        <sz val="8"/>
        <rFont val="Times New Roman"/>
        <family val="1"/>
      </rPr>
      <t>2</t>
    </r>
  </si>
  <si>
    <t>Country or territory</t>
  </si>
  <si>
    <t>(square kilometers)</t>
  </si>
  <si>
    <t>(thousands)</t>
  </si>
  <si>
    <t>Argentina</t>
  </si>
  <si>
    <t>Aruba</t>
  </si>
  <si>
    <t>Bahamas, The</t>
  </si>
  <si>
    <t>Barbados</t>
  </si>
  <si>
    <t>Belize</t>
  </si>
  <si>
    <t>Bermuda</t>
  </si>
  <si>
    <t>Bolivia</t>
  </si>
  <si>
    <t>Brazil</t>
  </si>
  <si>
    <t>Canada</t>
  </si>
  <si>
    <t>Chile</t>
  </si>
  <si>
    <t>Colombia</t>
  </si>
  <si>
    <t>Costa Rica</t>
  </si>
  <si>
    <t>Cuba</t>
  </si>
  <si>
    <t>Dominica</t>
  </si>
  <si>
    <t>Dominican Republic</t>
  </si>
  <si>
    <t>Ecuador</t>
  </si>
  <si>
    <t>El Salvador</t>
  </si>
  <si>
    <t>French Guiana</t>
  </si>
  <si>
    <t>Guatemala</t>
  </si>
  <si>
    <t>Guyana</t>
  </si>
  <si>
    <t>Haiti</t>
  </si>
  <si>
    <t>Honduras</t>
  </si>
  <si>
    <t>Jamaica</t>
  </si>
  <si>
    <t>Martinique</t>
  </si>
  <si>
    <t>Mexico</t>
  </si>
  <si>
    <t>Nicaragua</t>
  </si>
  <si>
    <t>Panama</t>
  </si>
  <si>
    <t>Paraguay</t>
  </si>
  <si>
    <t>Peru</t>
  </si>
  <si>
    <t>Puerto Rico</t>
  </si>
  <si>
    <t>Saint Kitts and Nevis</t>
  </si>
  <si>
    <t>Suriname</t>
  </si>
  <si>
    <t>Trinidad and Tobago</t>
  </si>
  <si>
    <r>
      <t>United States</t>
    </r>
    <r>
      <rPr>
        <vertAlign val="superscript"/>
        <sz val="8"/>
        <rFont val="Times New Roman"/>
        <family val="1"/>
      </rPr>
      <t>4</t>
    </r>
  </si>
  <si>
    <t>Uruguay</t>
  </si>
  <si>
    <t>Venezuela</t>
  </si>
  <si>
    <t>Regional Total</t>
  </si>
  <si>
    <t xml:space="preserve">World total </t>
  </si>
  <si>
    <r>
      <t>1</t>
    </r>
    <r>
      <rPr>
        <sz val="8"/>
        <rFont val="Times New Roman"/>
        <family val="1"/>
      </rPr>
      <t>Source: U.S. Central Intelligence Agency, The World Factbook</t>
    </r>
  </si>
  <si>
    <r>
      <t>2</t>
    </r>
    <r>
      <rPr>
        <sz val="8"/>
        <rFont val="Times New Roman"/>
        <family val="1"/>
      </rPr>
      <t>Source: The World Bank, 2021 World Development Indicators Database.</t>
    </r>
  </si>
  <si>
    <r>
      <t>3</t>
    </r>
    <r>
      <rPr>
        <sz val="8"/>
        <rFont val="Times New Roman"/>
        <family val="1"/>
      </rPr>
      <t>Source: Ministry of Overseas, France.</t>
    </r>
  </si>
  <si>
    <r>
      <t>4</t>
    </r>
    <r>
      <rPr>
        <sz val="8"/>
        <rFont val="Times New Roman"/>
        <family val="1"/>
      </rPr>
      <t>Excludes Puerto Rico and U.S. Virgin Islands.</t>
    </r>
  </si>
  <si>
    <r>
      <t>5</t>
    </r>
    <r>
      <rPr>
        <sz val="8"/>
        <rFont val="Times New Roman"/>
        <family val="1"/>
      </rPr>
      <t>World area total includes the areal extent of some countries and (or) territories not covered in the Minerals Yearbook.</t>
    </r>
  </si>
  <si>
    <r>
      <rPr>
        <vertAlign val="superscript"/>
        <sz val="8"/>
        <rFont val="Times New Roman"/>
        <family val="1"/>
      </rPr>
      <t>6</t>
    </r>
    <r>
      <rPr>
        <sz val="8"/>
        <rFont val="Times New Roman"/>
        <family val="1"/>
      </rPr>
      <t xml:space="preserve">World population total includes populations of some countries and (or) territories not covered in the Minerals Yearbook. </t>
    </r>
  </si>
  <si>
    <t>TABLE 2</t>
  </si>
  <si>
    <r>
      <t>THE AMERICAS: GROSS DOMESTIC PRODUCT</t>
    </r>
    <r>
      <rPr>
        <vertAlign val="superscript"/>
        <sz val="8"/>
        <rFont val="Times New Roman"/>
        <family val="1"/>
      </rPr>
      <t>1, 2</t>
    </r>
  </si>
  <si>
    <t>Gross domestic product in 2021</t>
  </si>
  <si>
    <t>based on purchasing power parity</t>
  </si>
  <si>
    <t>Real gross domestic product growth rate</t>
  </si>
  <si>
    <t>Gross value</t>
  </si>
  <si>
    <t>Per capita</t>
  </si>
  <si>
    <t>(percentage)</t>
  </si>
  <si>
    <t>(million dollars)</t>
  </si>
  <si>
    <t>(dollars)</t>
  </si>
  <si>
    <r>
      <t>Cuba</t>
    </r>
    <r>
      <rPr>
        <vertAlign val="superscript"/>
        <sz val="8"/>
        <rFont val="Times New Roman"/>
        <family val="1"/>
      </rPr>
      <t>3</t>
    </r>
  </si>
  <si>
    <r>
      <t xml:space="preserve">French Guiana </t>
    </r>
    <r>
      <rPr>
        <vertAlign val="superscript"/>
        <sz val="8"/>
        <rFont val="Times New Roman"/>
        <family val="1"/>
      </rPr>
      <t>4</t>
    </r>
  </si>
  <si>
    <r>
      <t xml:space="preserve">Martinique </t>
    </r>
    <r>
      <rPr>
        <vertAlign val="superscript"/>
        <sz val="8"/>
        <rFont val="Times New Roman"/>
        <family val="1"/>
      </rPr>
      <t>4</t>
    </r>
  </si>
  <si>
    <t>United States</t>
  </si>
  <si>
    <t>Regional total</t>
  </si>
  <si>
    <r>
      <t xml:space="preserve">World total </t>
    </r>
    <r>
      <rPr>
        <vertAlign val="superscript"/>
        <sz val="8"/>
        <rFont val="Times New Roman"/>
        <family val="1"/>
      </rPr>
      <t>7</t>
    </r>
  </si>
  <si>
    <r>
      <t>1</t>
    </r>
    <r>
      <rPr>
        <sz val="8"/>
        <rFont val="Times New Roman"/>
        <family val="1"/>
      </rPr>
      <t>Source: International Monetary Fund, World Economic Outlook Database, October 2023.</t>
    </r>
  </si>
  <si>
    <r>
      <t>2</t>
    </r>
    <r>
      <rPr>
        <sz val="8"/>
        <rFont val="Times New Roman"/>
        <family val="1"/>
      </rPr>
      <t>Gross domestic product listed may differ from that reported in individual country chapters owing to differences in source or date of reporting.</t>
    </r>
  </si>
  <si>
    <r>
      <t>3</t>
    </r>
    <r>
      <rPr>
        <sz val="8"/>
        <rFont val="Times New Roman"/>
        <family val="1"/>
      </rPr>
      <t>Source: United Nations data 2023. Gross domestic product values of Cuba at current prices.</t>
    </r>
  </si>
  <si>
    <r>
      <t>4</t>
    </r>
    <r>
      <rPr>
        <sz val="8"/>
        <rFont val="Times New Roman"/>
        <family val="1"/>
      </rPr>
      <t>Source: European Commission, Eurostat 2023, values at current prices have been converted from euro area euros (EUR) to U.S. dollars (US$) at an annual average exchange rate of EUR0.8455=US$1.00 for 2021.</t>
    </r>
  </si>
  <si>
    <r>
      <rPr>
        <vertAlign val="superscript"/>
        <sz val="8"/>
        <rFont val="Times New Roman"/>
        <family val="1"/>
      </rPr>
      <t>5</t>
    </r>
    <r>
      <rPr>
        <sz val="8"/>
        <rFont val="Times New Roman"/>
        <family val="1"/>
      </rPr>
      <t>Calculated as gross domestic product divided by population.</t>
    </r>
  </si>
  <si>
    <r>
      <rPr>
        <vertAlign val="superscript"/>
        <sz val="8"/>
        <rFont val="Times New Roman"/>
        <family val="1"/>
      </rPr>
      <t>6</t>
    </r>
    <r>
      <rPr>
        <sz val="8"/>
        <rFont val="Times New Roman"/>
        <family val="1"/>
      </rPr>
      <t>Annual change in Latin America and Canada regional gross domestic product.</t>
    </r>
  </si>
  <si>
    <r>
      <rPr>
        <vertAlign val="superscript"/>
        <sz val="8"/>
        <rFont val="Times New Roman"/>
        <family val="1"/>
      </rPr>
      <t>7</t>
    </r>
    <r>
      <rPr>
        <sz val="8"/>
        <rFont val="Times New Roman"/>
        <family val="1"/>
      </rPr>
      <t>World gross domestic product total includes the gross domestic product of some countries and (or) territories not covered in the Minerals Yearbook.</t>
    </r>
  </si>
  <si>
    <t>TABLE 3</t>
  </si>
  <si>
    <r>
      <t>LATIN AMERICA AND CANADA: PRODUCTION OF SELECTED MINERAL COMMODITIES IN 2021</t>
    </r>
    <r>
      <rPr>
        <vertAlign val="superscript"/>
        <sz val="8"/>
        <rFont val="Times New Roman"/>
        <family val="1"/>
      </rPr>
      <t>1</t>
    </r>
  </si>
  <si>
    <t>(Thousand metric tons, unless otherwise specified)</t>
  </si>
  <si>
    <t>Metals</t>
  </si>
  <si>
    <t>Antimony,</t>
  </si>
  <si>
    <t xml:space="preserve">    Copper</t>
  </si>
  <si>
    <t xml:space="preserve">  Gold,</t>
  </si>
  <si>
    <t>Aluminum</t>
  </si>
  <si>
    <t>mine output,</t>
  </si>
  <si>
    <t>Mine</t>
  </si>
  <si>
    <t>Metal,</t>
  </si>
  <si>
    <t xml:space="preserve"> mine output,</t>
  </si>
  <si>
    <t>Iron and steel</t>
  </si>
  <si>
    <t>metal content</t>
  </si>
  <si>
    <t>output,</t>
  </si>
  <si>
    <t xml:space="preserve"> refined,</t>
  </si>
  <si>
    <t>Au content</t>
  </si>
  <si>
    <t>Iron ore,</t>
  </si>
  <si>
    <t xml:space="preserve">Steel, </t>
  </si>
  <si>
    <r>
      <t>Country or locality</t>
    </r>
    <r>
      <rPr>
        <vertAlign val="superscript"/>
        <sz val="8"/>
        <rFont val="Times New Roman"/>
        <family val="1"/>
      </rPr>
      <t>2</t>
    </r>
  </si>
  <si>
    <t>Alumina</t>
  </si>
  <si>
    <t>Bauxite</t>
  </si>
  <si>
    <t>primary</t>
  </si>
  <si>
    <t>(metric tons)</t>
  </si>
  <si>
    <t>Cu content</t>
  </si>
  <si>
    <t>(kilograms)</t>
  </si>
  <si>
    <t>Fe content</t>
  </si>
  <si>
    <t>raw</t>
  </si>
  <si>
    <t>--</t>
  </si>
  <si>
    <t>e</t>
  </si>
  <si>
    <t>Share of world total</t>
  </si>
  <si>
    <t>W</t>
  </si>
  <si>
    <t>World total</t>
  </si>
  <si>
    <t>See footnotes at end of table.</t>
  </si>
  <si>
    <t>TABLE 3—Continued</t>
  </si>
  <si>
    <t>Metals–Continued</t>
  </si>
  <si>
    <t>Lead</t>
  </si>
  <si>
    <t>Platinum-group metals</t>
  </si>
  <si>
    <t xml:space="preserve">  Silver,</t>
  </si>
  <si>
    <t xml:space="preserve">   Tin, mine</t>
  </si>
  <si>
    <t xml:space="preserve">Zinc </t>
  </si>
  <si>
    <t xml:space="preserve">   Nickel</t>
  </si>
  <si>
    <t>mine output, metal content</t>
  </si>
  <si>
    <t xml:space="preserve">   output,</t>
  </si>
  <si>
    <t xml:space="preserve">  Pb content</t>
  </si>
  <si>
    <r>
      <t>primary</t>
    </r>
    <r>
      <rPr>
        <vertAlign val="superscript"/>
        <sz val="8"/>
        <rFont val="Times New Roman"/>
        <family val="1"/>
      </rPr>
      <t>3</t>
    </r>
  </si>
  <si>
    <t xml:space="preserve">   Palladium</t>
  </si>
  <si>
    <t xml:space="preserve">   Platinum</t>
  </si>
  <si>
    <t xml:space="preserve">  Ag content</t>
  </si>
  <si>
    <t xml:space="preserve">   Sn content</t>
  </si>
  <si>
    <t>Zn content</t>
  </si>
  <si>
    <t>Ni content</t>
  </si>
  <si>
    <t>Metals—Continued</t>
  </si>
  <si>
    <t>Industrial minerals</t>
  </si>
  <si>
    <t>Lithium, mine and</t>
  </si>
  <si>
    <t>Mineral fuels</t>
  </si>
  <si>
    <t>Zinc</t>
  </si>
  <si>
    <t>Diamond, natural</t>
  </si>
  <si>
    <t>brine, lithium</t>
  </si>
  <si>
    <t>Phosphate</t>
  </si>
  <si>
    <t>and related</t>
  </si>
  <si>
    <t>metal, primary</t>
  </si>
  <si>
    <t>Cement,</t>
  </si>
  <si>
    <t>gemstons and industrial</t>
  </si>
  <si>
    <t>carbonate equivalent</t>
  </si>
  <si>
    <r>
      <t>rock, P</t>
    </r>
    <r>
      <rPr>
        <vertAlign val="subscript"/>
        <sz val="8"/>
        <rFont val="Times New Roman"/>
        <family val="1"/>
      </rPr>
      <t>2</t>
    </r>
    <r>
      <rPr>
        <sz val="8"/>
        <rFont val="Times New Roman"/>
        <family val="1"/>
      </rPr>
      <t>O</t>
    </r>
    <r>
      <rPr>
        <vertAlign val="subscript"/>
        <sz val="8"/>
        <rFont val="Times New Roman"/>
        <family val="1"/>
      </rPr>
      <t>5</t>
    </r>
  </si>
  <si>
    <t xml:space="preserve">    Potash,</t>
  </si>
  <si>
    <t>materials</t>
  </si>
  <si>
    <t>hydraulic</t>
  </si>
  <si>
    <t>(thousand carats)</t>
  </si>
  <si>
    <t>Gypsum</t>
  </si>
  <si>
    <t xml:space="preserve">    content</t>
  </si>
  <si>
    <r>
      <t>K</t>
    </r>
    <r>
      <rPr>
        <vertAlign val="subscript"/>
        <sz val="8"/>
        <rFont val="Times New Roman"/>
        <family val="1"/>
      </rPr>
      <t>2</t>
    </r>
    <r>
      <rPr>
        <sz val="8"/>
        <rFont val="Times New Roman"/>
        <family val="1"/>
      </rPr>
      <t>O equivalent</t>
    </r>
  </si>
  <si>
    <t>Salt</t>
  </si>
  <si>
    <t xml:space="preserve">     Coal, all grades</t>
  </si>
  <si>
    <t>Mineral fuels and related materials–Continued</t>
  </si>
  <si>
    <t>Petroleum</t>
  </si>
  <si>
    <t xml:space="preserve">      Crude,</t>
  </si>
  <si>
    <t>Natural gas</t>
  </si>
  <si>
    <t xml:space="preserve">    including</t>
  </si>
  <si>
    <t xml:space="preserve">        Refinery</t>
  </si>
  <si>
    <t xml:space="preserve">dry, </t>
  </si>
  <si>
    <t>condensate</t>
  </si>
  <si>
    <t xml:space="preserve">        products</t>
  </si>
  <si>
    <t>marketable</t>
  </si>
  <si>
    <t xml:space="preserve">    (thousand</t>
  </si>
  <si>
    <t>(thousand</t>
  </si>
  <si>
    <t>Uranium,</t>
  </si>
  <si>
    <t>(million cubic</t>
  </si>
  <si>
    <t xml:space="preserve">     42-gallon</t>
  </si>
  <si>
    <t>42-gallon</t>
  </si>
  <si>
    <t>U content</t>
  </si>
  <si>
    <t>meters)</t>
  </si>
  <si>
    <t xml:space="preserve">      barrels)</t>
  </si>
  <si>
    <t xml:space="preserve">        barrels)</t>
  </si>
  <si>
    <t>NA</t>
  </si>
  <si>
    <t>6</t>
  </si>
  <si>
    <t>7</t>
  </si>
  <si>
    <t>8</t>
  </si>
  <si>
    <r>
      <rPr>
        <vertAlign val="superscript"/>
        <sz val="8"/>
        <rFont val="Times New Roman"/>
        <family val="1"/>
      </rPr>
      <t>1</t>
    </r>
    <r>
      <rPr>
        <sz val="8"/>
        <rFont val="Times New Roman"/>
        <family val="1"/>
      </rPr>
      <t xml:space="preserve">Table includes data available through July 27, 2023. All data are reported unless otherwise noted. World totals, U.S. data, and estimated data are rounded to no more than three significant digits; may not add to totals shown owing to independent rounding. Percentages were calculated using unrounded data. </t>
    </r>
  </si>
  <si>
    <r>
      <t>3</t>
    </r>
    <r>
      <rPr>
        <sz val="8"/>
        <rFont val="Times New Roman"/>
        <family val="1"/>
      </rPr>
      <t>Primary production also includes undifferentiated (primary and secondary) production for some countries listed.</t>
    </r>
  </si>
  <si>
    <t>Mine output,</t>
  </si>
  <si>
    <t>refined,</t>
  </si>
  <si>
    <t>Refined,</t>
  </si>
  <si>
    <r>
      <rPr>
        <vertAlign val="superscript"/>
        <sz val="8"/>
        <rFont val="Times New Roman"/>
        <family val="1"/>
      </rPr>
      <t>4</t>
    </r>
    <r>
      <rPr>
        <sz val="8"/>
        <rFont val="Times New Roman"/>
        <family val="1"/>
      </rPr>
      <t>Although lithium production data may be reported in different forms in the individual country chapters, the data have been converted to lithium carbonate equivalent in this summary chapter.</t>
    </r>
  </si>
  <si>
    <r>
      <t>(metric tons)</t>
    </r>
    <r>
      <rPr>
        <vertAlign val="superscript"/>
        <sz val="8"/>
        <color theme="1"/>
        <rFont val="Times New Roman"/>
        <family val="1"/>
      </rPr>
      <t>4</t>
    </r>
  </si>
  <si>
    <t>(5)</t>
  </si>
  <si>
    <r>
      <t>2</t>
    </r>
    <r>
      <rPr>
        <sz val="8"/>
        <rFont val="Times New Roman"/>
        <family val="1"/>
      </rPr>
      <t>In addition to the countries and (or) localities listed, Aruba produced crude petroleum, petroleum refinery products, and sulfur, and Barbados, Curacao, Guadeloupe, Haiti, Martinique, Saba, Saint Eustatius, and Saint Maarten also produced minerals, but mineral production data were not sufficient to make reliable estimates of output.</t>
    </r>
  </si>
  <si>
    <r>
      <rPr>
        <vertAlign val="superscript"/>
        <sz val="8"/>
        <rFont val="Times New Roman"/>
        <family val="1"/>
      </rPr>
      <t>7</t>
    </r>
    <r>
      <rPr>
        <sz val="8"/>
        <rFont val="Times New Roman"/>
        <family val="1"/>
      </rPr>
      <t>Gypsum world total may include synthetic gypsum powder production.</t>
    </r>
  </si>
  <si>
    <r>
      <rPr>
        <vertAlign val="superscript"/>
        <sz val="8"/>
        <rFont val="Times New Roman"/>
        <family val="1"/>
      </rPr>
      <t>8</t>
    </r>
    <r>
      <rPr>
        <sz val="8"/>
        <rFont val="Times New Roman"/>
        <family val="1"/>
      </rPr>
      <t>Source: U.S. Energy Information Administration.</t>
    </r>
  </si>
  <si>
    <r>
      <rPr>
        <vertAlign val="superscript"/>
        <sz val="8"/>
        <rFont val="Times New Roman"/>
        <family val="1"/>
      </rPr>
      <t>9</t>
    </r>
    <r>
      <rPr>
        <sz val="8"/>
        <rFont val="Times New Roman"/>
        <family val="1"/>
      </rPr>
      <t>Source: BP Statistical Review of World Energy. Refinery, throughput.</t>
    </r>
  </si>
  <si>
    <r>
      <rPr>
        <vertAlign val="superscript"/>
        <sz val="8"/>
        <rFont val="Times New Roman"/>
        <family val="1"/>
      </rPr>
      <t>10</t>
    </r>
    <r>
      <rPr>
        <sz val="8"/>
        <rFont val="Times New Roman"/>
        <family val="1"/>
      </rPr>
      <t>Source: World Uranium Mining.</t>
    </r>
  </si>
  <si>
    <t>9</t>
  </si>
  <si>
    <t>e, 6</t>
  </si>
  <si>
    <t>10</t>
  </si>
  <si>
    <r>
      <rPr>
        <vertAlign val="superscript"/>
        <sz val="8"/>
        <rFont val="Times New Roman"/>
        <family val="1"/>
      </rPr>
      <t>5</t>
    </r>
    <r>
      <rPr>
        <sz val="8"/>
        <rFont val="Times New Roman"/>
        <family val="1"/>
      </rPr>
      <t>Less than ½ unit.</t>
    </r>
  </si>
  <si>
    <r>
      <rPr>
        <vertAlign val="superscript"/>
        <sz val="8"/>
        <rFont val="Times New Roman"/>
        <family val="1"/>
      </rPr>
      <t>6</t>
    </r>
    <r>
      <rPr>
        <sz val="8"/>
        <rFont val="Times New Roman"/>
        <family val="1"/>
      </rPr>
      <t>Gypsum, including anhydrite.</t>
    </r>
  </si>
  <si>
    <r>
      <t>e</t>
    </r>
    <r>
      <rPr>
        <sz val="8"/>
        <rFont val="Times New Roman"/>
        <family val="1"/>
      </rPr>
      <t>Estimated. W Withheld to avoid disclosing company proprietary data. -- Zero or zero percent.</t>
    </r>
  </si>
  <si>
    <t>Advance Data Release of the</t>
  </si>
  <si>
    <t>2021 Annual Tables</t>
  </si>
  <si>
    <t>These tables are an advance data release of those to be</t>
  </si>
  <si>
    <t>incorporated in the USGS Minerals Yearbook 2021,</t>
  </si>
  <si>
    <t xml:space="preserve">v. III, International. The full report (text and tables) </t>
  </si>
  <si>
    <t xml:space="preserve">will be released when publication layout is complete. </t>
  </si>
  <si>
    <t>Substantive changes to tables are not anticipated, but</t>
  </si>
  <si>
    <t xml:space="preserve"> would be incorporated into the full report, which will </t>
  </si>
  <si>
    <t>replace these advance data release tables.</t>
  </si>
  <si>
    <t>Posted: July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</si>
</sst>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
    <numFmt numFmtId="166" formatCode="_(* #,##0_);_(* \(#,##0\);_(* &quot;-&quot;??_);_(@_)"/>
  </numFmts>
  <fonts count="28" x14ac:knownFonts="1">
    <font>
      <sz val="11"/>
      <color theme="1"/>
      <name val="Calibri"/>
      <family val="2"/>
      <scheme val="minor"/>
    </font>
    <font>
      <sz val="10"/>
      <name val="Arial"/>
      <family val="2"/>
    </font>
    <font>
      <sz val="8"/>
      <name val="Times New Roman"/>
      <family val="1"/>
    </font>
    <font>
      <vertAlign val="superscript"/>
      <sz val="8"/>
      <name val="Times New Roman"/>
      <family val="1"/>
    </font>
    <font>
      <sz val="10"/>
      <name val="Times"/>
      <family val="1"/>
    </font>
    <font>
      <sz val="11"/>
      <color theme="1"/>
      <name val="Calibri"/>
      <family val="2"/>
      <scheme val="minor"/>
    </font>
    <font>
      <sz val="8"/>
      <color theme="1"/>
      <name val="Times New Roman"/>
      <family val="1"/>
    </font>
    <font>
      <sz val="10"/>
      <name val="Times New Roman"/>
      <family val="1"/>
    </font>
    <font>
      <sz val="8"/>
      <color rgb="FF00B0F0"/>
      <name val="Times New Roman"/>
      <family val="1"/>
    </font>
    <font>
      <vertAlign val="superscript"/>
      <sz val="8"/>
      <color rgb="FF00B0F0"/>
      <name val="Times New Roman"/>
      <family val="1"/>
    </font>
    <font>
      <sz val="8"/>
      <color rgb="FF0000FF"/>
      <name val="Times New Roman"/>
      <family val="1"/>
    </font>
    <font>
      <sz val="8"/>
      <color rgb="FFFF0000"/>
      <name val="Times New Roman"/>
      <family val="1"/>
    </font>
    <font>
      <sz val="11"/>
      <name val="Calibri"/>
      <family val="2"/>
      <scheme val="minor"/>
    </font>
    <font>
      <vertAlign val="superscript"/>
      <sz val="8"/>
      <color rgb="FF0000FF"/>
      <name val="Times New Roman"/>
      <family val="1"/>
    </font>
    <font>
      <sz val="8"/>
      <color rgb="FF000000"/>
      <name val="Times New Roman"/>
      <family val="1"/>
    </font>
    <font>
      <sz val="10"/>
      <color rgb="FF000000"/>
      <name val="Arial"/>
      <family val="2"/>
    </font>
    <font>
      <strike/>
      <vertAlign val="superscript"/>
      <sz val="8"/>
      <name val="Times New Roman"/>
      <family val="1"/>
    </font>
    <font>
      <vertAlign val="subscript"/>
      <sz val="8"/>
      <name val="Times New Roman"/>
      <family val="1"/>
    </font>
    <font>
      <b/>
      <sz val="8"/>
      <name val="Times New Roman"/>
      <family val="1"/>
    </font>
    <font>
      <b/>
      <vertAlign val="superscript"/>
      <sz val="8"/>
      <name val="Times New Roman"/>
      <family val="1"/>
    </font>
    <font>
      <vertAlign val="superscript"/>
      <sz val="8"/>
      <color theme="1"/>
      <name val="Times New Roman"/>
      <family val="1"/>
    </font>
    <font>
      <sz val="6"/>
      <name val="Times New Roman"/>
      <family val="1"/>
    </font>
    <font>
      <b/>
      <u/>
      <sz val="24"/>
      <color rgb="FF000000"/>
      <name val="Times New Roman"/>
      <family val="1"/>
    </font>
    <font>
      <b/>
      <u/>
      <sz val="36"/>
      <color rgb="FF000000"/>
      <name val="Times New Roman"/>
      <family val="1"/>
    </font>
    <font>
      <sz val="18"/>
      <color theme="1"/>
      <name val="Times New Roman"/>
      <family val="1"/>
    </font>
    <font>
      <sz val="18"/>
      <color theme="1"/>
      <name val="Calibri"/>
      <family val="2"/>
      <scheme val="minor"/>
    </font>
    <font>
      <sz val="18"/>
      <color rgb="FF000000"/>
      <name val="Times New Roman"/>
      <family val="1"/>
    </font>
    <font>
      <sz val="14"/>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7">
    <border>
      <left/>
      <right/>
      <top/>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right/>
      <top style="thin">
        <color indexed="64"/>
      </top>
      <bottom/>
      <diagonal/>
    </border>
    <border>
      <left/>
      <right/>
      <top style="hair">
        <color indexed="8"/>
      </top>
      <bottom/>
      <diagonal/>
    </border>
    <border>
      <left/>
      <right/>
      <top style="hair">
        <color auto="1"/>
      </top>
      <bottom/>
      <diagonal/>
    </border>
    <border>
      <left/>
      <right/>
      <top/>
      <bottom style="thin">
        <color indexed="64"/>
      </bottom>
      <diagonal/>
    </border>
    <border>
      <left/>
      <right/>
      <top style="hair">
        <color auto="1"/>
      </top>
      <bottom style="hair">
        <color auto="1"/>
      </bottom>
      <diagonal/>
    </border>
    <border>
      <left/>
      <right/>
      <top/>
      <bottom style="hair">
        <color rgb="FF000000"/>
      </bottom>
      <diagonal/>
    </border>
    <border>
      <left/>
      <right/>
      <top style="thin">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9">
    <xf numFmtId="0" fontId="0" fillId="0" borderId="0"/>
    <xf numFmtId="0" fontId="1" fillId="0" borderId="0"/>
    <xf numFmtId="0" fontId="2" fillId="0" borderId="0"/>
    <xf numFmtId="0" fontId="1" fillId="0" borderId="0"/>
    <xf numFmtId="0" fontId="1" fillId="0" borderId="0"/>
    <xf numFmtId="0" fontId="1" fillId="0" borderId="0"/>
    <xf numFmtId="0" fontId="5" fillId="0" borderId="0"/>
    <xf numFmtId="0" fontId="7" fillId="0" borderId="0"/>
    <xf numFmtId="43" fontId="7" fillId="0" borderId="0" applyFont="0" applyFill="0" applyBorder="0" applyAlignment="0" applyProtection="0"/>
    <xf numFmtId="0" fontId="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43" fontId="5" fillId="0" borderId="0" applyFont="0" applyFill="0" applyBorder="0" applyAlignment="0" applyProtection="0"/>
    <xf numFmtId="9" fontId="5" fillId="0" borderId="0" applyFont="0" applyFill="0" applyBorder="0" applyAlignment="0" applyProtection="0"/>
  </cellStyleXfs>
  <cellXfs count="333">
    <xf numFmtId="0" fontId="0" fillId="0" borderId="0" xfId="0"/>
    <xf numFmtId="0" fontId="0" fillId="0" borderId="0" xfId="0" applyAlignment="1">
      <alignment vertical="center"/>
    </xf>
    <xf numFmtId="0" fontId="1" fillId="0" borderId="0" xfId="3" applyFont="1"/>
    <xf numFmtId="0" fontId="4" fillId="0" borderId="0" xfId="3" applyFont="1"/>
    <xf numFmtId="3" fontId="4" fillId="0" borderId="0" xfId="3" applyNumberFormat="1" applyFont="1"/>
    <xf numFmtId="164" fontId="4" fillId="0" borderId="0" xfId="3" applyNumberFormat="1" applyFont="1"/>
    <xf numFmtId="0" fontId="5" fillId="0" borderId="0" xfId="6"/>
    <xf numFmtId="3" fontId="2" fillId="0" borderId="0" xfId="1" applyNumberFormat="1" applyFont="1" applyFill="1" applyBorder="1" applyAlignment="1">
      <alignment vertical="center"/>
    </xf>
    <xf numFmtId="0" fontId="10" fillId="0" borderId="0" xfId="0" applyFont="1" applyAlignment="1">
      <alignment vertical="center"/>
    </xf>
    <xf numFmtId="0" fontId="1" fillId="0" borderId="0" xfId="3" applyFont="1" applyAlignment="1">
      <alignment vertical="center"/>
    </xf>
    <xf numFmtId="3" fontId="0" fillId="0" borderId="0" xfId="0" applyNumberFormat="1" applyAlignment="1">
      <alignment vertical="center"/>
    </xf>
    <xf numFmtId="0" fontId="2" fillId="2" borderId="1" xfId="1" applyFont="1" applyFill="1" applyBorder="1" applyAlignment="1">
      <alignment horizontal="center" vertical="center"/>
    </xf>
    <xf numFmtId="3" fontId="2" fillId="2" borderId="1" xfId="1" quotePrefix="1" applyNumberFormat="1" applyFont="1" applyFill="1" applyBorder="1" applyAlignment="1">
      <alignment horizontal="right" vertical="center"/>
    </xf>
    <xf numFmtId="0" fontId="2" fillId="2" borderId="0" xfId="1" applyFont="1" applyFill="1" applyAlignment="1">
      <alignment vertical="center"/>
    </xf>
    <xf numFmtId="0" fontId="8" fillId="2" borderId="6" xfId="1" applyFont="1" applyFill="1" applyBorder="1" applyAlignment="1">
      <alignment vertical="center"/>
    </xf>
    <xf numFmtId="0" fontId="2" fillId="2" borderId="6" xfId="1" applyFont="1" applyFill="1" applyBorder="1" applyAlignment="1">
      <alignment vertical="center"/>
    </xf>
    <xf numFmtId="0" fontId="8" fillId="2" borderId="0" xfId="1" applyFont="1" applyFill="1" applyBorder="1" applyAlignment="1">
      <alignment vertical="center"/>
    </xf>
    <xf numFmtId="0" fontId="2" fillId="2" borderId="0" xfId="1" applyFont="1" applyFill="1" applyBorder="1" applyAlignment="1">
      <alignment vertical="center"/>
    </xf>
    <xf numFmtId="0" fontId="11" fillId="2" borderId="0" xfId="1" applyFont="1" applyFill="1" applyBorder="1" applyAlignment="1">
      <alignment vertical="center"/>
    </xf>
    <xf numFmtId="3" fontId="3" fillId="2" borderId="0" xfId="1" quotePrefix="1" applyNumberFormat="1" applyFont="1" applyFill="1" applyBorder="1" applyAlignment="1">
      <alignment horizontal="left" vertical="center"/>
    </xf>
    <xf numFmtId="3" fontId="8" fillId="2" borderId="4" xfId="1" applyNumberFormat="1" applyFont="1" applyFill="1" applyBorder="1" applyAlignment="1">
      <alignment horizontal="right" vertical="center"/>
    </xf>
    <xf numFmtId="0" fontId="2" fillId="2" borderId="4" xfId="1" applyFont="1" applyFill="1" applyBorder="1" applyAlignment="1">
      <alignment vertical="center"/>
    </xf>
    <xf numFmtId="0" fontId="2" fillId="2" borderId="2" xfId="7" applyNumberFormat="1" applyFont="1" applyFill="1" applyBorder="1" applyAlignment="1">
      <alignment horizontal="left" vertical="center"/>
    </xf>
    <xf numFmtId="0" fontId="6" fillId="2" borderId="1" xfId="6" applyFont="1" applyFill="1" applyBorder="1" applyAlignment="1">
      <alignment vertical="center"/>
    </xf>
    <xf numFmtId="0" fontId="3" fillId="2" borderId="2" xfId="4" applyFont="1" applyFill="1" applyBorder="1" applyAlignment="1">
      <alignment horizontal="left" vertical="center"/>
    </xf>
    <xf numFmtId="0" fontId="2" fillId="2" borderId="0" xfId="3" applyFont="1" applyFill="1" applyBorder="1" applyAlignment="1">
      <alignment vertical="center"/>
    </xf>
    <xf numFmtId="0" fontId="2" fillId="2" borderId="0" xfId="3" applyFont="1" applyFill="1" applyBorder="1" applyAlignment="1">
      <alignment horizontal="center" vertical="center"/>
    </xf>
    <xf numFmtId="164" fontId="2" fillId="2" borderId="0" xfId="3" applyNumberFormat="1" applyFont="1" applyFill="1" applyBorder="1" applyAlignment="1">
      <alignment horizontal="center" vertical="center"/>
    </xf>
    <xf numFmtId="164" fontId="2" fillId="2" borderId="0" xfId="3" applyNumberFormat="1" applyFont="1" applyFill="1" applyAlignment="1">
      <alignment horizontal="center" vertical="center"/>
    </xf>
    <xf numFmtId="3" fontId="2" fillId="2" borderId="0" xfId="3" applyNumberFormat="1" applyFont="1" applyFill="1" applyBorder="1" applyAlignment="1">
      <alignment horizontal="center" vertical="center"/>
    </xf>
    <xf numFmtId="3" fontId="2" fillId="2" borderId="0" xfId="3" applyNumberFormat="1" applyFont="1" applyFill="1" applyBorder="1" applyAlignment="1">
      <alignment vertical="center"/>
    </xf>
    <xf numFmtId="3" fontId="2" fillId="2" borderId="1" xfId="3" quotePrefix="1" applyNumberFormat="1" applyFont="1" applyFill="1" applyBorder="1" applyAlignment="1">
      <alignment horizontal="center" vertical="center"/>
    </xf>
    <xf numFmtId="3" fontId="2" fillId="2" borderId="1" xfId="3" quotePrefix="1" applyNumberFormat="1" applyFont="1" applyFill="1" applyBorder="1" applyAlignment="1">
      <alignment horizontal="right" vertical="center"/>
    </xf>
    <xf numFmtId="3" fontId="2" fillId="2" borderId="1" xfId="3" applyNumberFormat="1" applyFont="1" applyFill="1" applyBorder="1" applyAlignment="1">
      <alignment horizontal="center" vertical="center"/>
    </xf>
    <xf numFmtId="1" fontId="2" fillId="2" borderId="1" xfId="3" quotePrefix="1" applyNumberFormat="1" applyFont="1" applyFill="1" applyBorder="1" applyAlignment="1">
      <alignment horizontal="right" vertical="center"/>
    </xf>
    <xf numFmtId="164" fontId="2" fillId="2" borderId="1" xfId="3" quotePrefix="1" applyNumberFormat="1" applyFont="1" applyFill="1" applyBorder="1" applyAlignment="1">
      <alignment horizontal="right" vertical="center"/>
    </xf>
    <xf numFmtId="164" fontId="2" fillId="2" borderId="3" xfId="3" quotePrefix="1" applyNumberFormat="1" applyFont="1" applyFill="1" applyBorder="1" applyAlignment="1">
      <alignment horizontal="right" vertical="center"/>
    </xf>
    <xf numFmtId="0" fontId="2" fillId="2" borderId="3" xfId="3" applyFont="1" applyFill="1" applyBorder="1" applyAlignment="1">
      <alignment horizontal="left" vertical="center"/>
    </xf>
    <xf numFmtId="0" fontId="2" fillId="2" borderId="0" xfId="3" applyFont="1" applyFill="1" applyAlignment="1">
      <alignment vertical="center"/>
    </xf>
    <xf numFmtId="164" fontId="2" fillId="2" borderId="0" xfId="3" applyNumberFormat="1" applyFont="1" applyFill="1" applyAlignment="1">
      <alignment vertical="center"/>
    </xf>
    <xf numFmtId="0" fontId="2" fillId="2" borderId="2" xfId="3" applyFont="1" applyFill="1" applyBorder="1" applyAlignment="1">
      <alignment horizontal="left" vertical="center"/>
    </xf>
    <xf numFmtId="3" fontId="2" fillId="2" borderId="0" xfId="3" applyNumberFormat="1" applyFont="1" applyFill="1" applyAlignment="1">
      <alignment vertical="center"/>
    </xf>
    <xf numFmtId="0" fontId="2" fillId="2" borderId="3" xfId="3" applyFont="1" applyFill="1" applyBorder="1" applyAlignment="1" applyProtection="1">
      <alignment horizontal="left" vertical="center"/>
      <protection locked="0"/>
    </xf>
    <xf numFmtId="0" fontId="3" fillId="2" borderId="0" xfId="3" applyFont="1" applyFill="1" applyAlignment="1">
      <alignment horizontal="left" vertical="center"/>
    </xf>
    <xf numFmtId="164" fontId="2" fillId="2" borderId="0" xfId="3" applyNumberFormat="1" applyFont="1" applyFill="1" applyBorder="1" applyAlignment="1">
      <alignment vertical="center"/>
    </xf>
    <xf numFmtId="0" fontId="2" fillId="2" borderId="0" xfId="3" applyFont="1" applyFill="1" applyAlignment="1">
      <alignment horizontal="left" vertical="center"/>
    </xf>
    <xf numFmtId="0" fontId="2" fillId="2" borderId="8" xfId="7" applyNumberFormat="1" applyFont="1" applyFill="1" applyBorder="1" applyAlignment="1">
      <alignment horizontal="left" vertical="center"/>
    </xf>
    <xf numFmtId="0" fontId="9" fillId="2" borderId="1" xfId="3" applyFont="1" applyFill="1" applyBorder="1" applyAlignment="1">
      <alignment horizontal="left" vertical="center"/>
    </xf>
    <xf numFmtId="0" fontId="13" fillId="2" borderId="1" xfId="3" applyFont="1" applyFill="1" applyBorder="1" applyAlignment="1">
      <alignment horizontal="left" vertical="center"/>
    </xf>
    <xf numFmtId="0" fontId="2" fillId="2" borderId="5" xfId="7" applyNumberFormat="1" applyFont="1" applyFill="1" applyBorder="1" applyAlignment="1">
      <alignment horizontal="left" vertical="center" indent="1"/>
    </xf>
    <xf numFmtId="3" fontId="2" fillId="2" borderId="6" xfId="1" applyNumberFormat="1" applyFont="1" applyFill="1" applyBorder="1" applyAlignment="1">
      <alignment horizontal="right" vertical="center" wrapText="1"/>
    </xf>
    <xf numFmtId="3" fontId="2" fillId="2" borderId="0" xfId="1" applyNumberFormat="1" applyFont="1" applyFill="1" applyBorder="1" applyAlignment="1">
      <alignment horizontal="right" vertical="center"/>
    </xf>
    <xf numFmtId="3" fontId="2" fillId="2" borderId="0" xfId="1" applyNumberFormat="1" applyFont="1" applyFill="1" applyBorder="1" applyAlignment="1">
      <alignment horizontal="right" vertical="center" wrapText="1"/>
    </xf>
    <xf numFmtId="3" fontId="2" fillId="0" borderId="0" xfId="1" applyNumberFormat="1" applyFont="1" applyFill="1" applyBorder="1" applyAlignment="1">
      <alignment horizontal="right" vertical="center"/>
    </xf>
    <xf numFmtId="3" fontId="2" fillId="2" borderId="0" xfId="1" applyNumberFormat="1" applyFont="1" applyFill="1" applyBorder="1" applyAlignment="1">
      <alignment vertical="center"/>
    </xf>
    <xf numFmtId="3" fontId="2" fillId="2" borderId="4" xfId="1" applyNumberFormat="1" applyFont="1" applyFill="1" applyBorder="1" applyAlignment="1">
      <alignment horizontal="right" vertical="center"/>
    </xf>
    <xf numFmtId="3" fontId="2" fillId="2" borderId="6" xfId="0" applyNumberFormat="1" applyFont="1" applyFill="1" applyBorder="1" applyAlignment="1">
      <alignment vertical="center"/>
    </xf>
    <xf numFmtId="3" fontId="14" fillId="2" borderId="0" xfId="0" applyNumberFormat="1" applyFont="1" applyFill="1" applyBorder="1" applyAlignment="1">
      <alignment horizontal="right" vertical="top" shrinkToFit="1"/>
    </xf>
    <xf numFmtId="3" fontId="14" fillId="2" borderId="7" xfId="0" applyNumberFormat="1" applyFont="1" applyFill="1" applyBorder="1" applyAlignment="1">
      <alignment horizontal="right" vertical="top" shrinkToFit="1"/>
    </xf>
    <xf numFmtId="3" fontId="2" fillId="2" borderId="0" xfId="0" applyNumberFormat="1" applyFont="1" applyFill="1" applyAlignment="1">
      <alignment vertical="center"/>
    </xf>
    <xf numFmtId="3" fontId="2" fillId="2" borderId="1" xfId="6" applyNumberFormat="1" applyFont="1" applyFill="1" applyBorder="1" applyAlignment="1">
      <alignment vertical="center"/>
    </xf>
    <xf numFmtId="0" fontId="3" fillId="2" borderId="1" xfId="6" applyFont="1" applyFill="1" applyBorder="1" applyAlignment="1">
      <alignment horizontal="left" vertical="center"/>
    </xf>
    <xf numFmtId="3" fontId="2" fillId="2" borderId="1" xfId="0" applyNumberFormat="1" applyFont="1" applyFill="1" applyBorder="1" applyAlignment="1">
      <alignment vertical="center"/>
    </xf>
    <xf numFmtId="164" fontId="2" fillId="2" borderId="9" xfId="0" applyNumberFormat="1" applyFont="1" applyFill="1" applyBorder="1" applyAlignment="1">
      <alignment horizontal="right" vertical="center"/>
    </xf>
    <xf numFmtId="164" fontId="2" fillId="2" borderId="9" xfId="0" applyNumberFormat="1" applyFont="1" applyFill="1" applyBorder="1" applyAlignment="1">
      <alignment vertical="center"/>
    </xf>
    <xf numFmtId="3" fontId="6" fillId="2" borderId="0" xfId="0" applyNumberFormat="1" applyFont="1" applyFill="1"/>
    <xf numFmtId="0" fontId="6" fillId="2" borderId="0" xfId="0" applyFont="1" applyFill="1"/>
    <xf numFmtId="164" fontId="6" fillId="2" borderId="0" xfId="0" applyNumberFormat="1" applyFont="1" applyFill="1"/>
    <xf numFmtId="3" fontId="2" fillId="2" borderId="0" xfId="0" applyNumberFormat="1" applyFont="1" applyFill="1" applyBorder="1" applyAlignment="1">
      <alignment vertical="center"/>
    </xf>
    <xf numFmtId="164" fontId="2" fillId="2" borderId="0" xfId="0" applyNumberFormat="1" applyFont="1" applyFill="1" applyBorder="1" applyAlignment="1">
      <alignment vertical="center"/>
    </xf>
    <xf numFmtId="3" fontId="2" fillId="2" borderId="1" xfId="3" applyNumberFormat="1" applyFont="1" applyFill="1" applyBorder="1" applyAlignment="1">
      <alignment horizontal="right" vertical="center"/>
    </xf>
    <xf numFmtId="0" fontId="3" fillId="2" borderId="1" xfId="4" applyFont="1" applyFill="1" applyBorder="1" applyAlignment="1">
      <alignment horizontal="left" vertical="center"/>
    </xf>
    <xf numFmtId="0" fontId="3" fillId="2" borderId="0" xfId="4" applyNumberFormat="1" applyFont="1" applyFill="1" applyBorder="1" applyAlignment="1">
      <alignment horizontal="left" vertical="center"/>
    </xf>
    <xf numFmtId="3" fontId="2" fillId="2" borderId="4" xfId="3" applyNumberFormat="1" applyFont="1" applyFill="1" applyBorder="1" applyAlignment="1">
      <alignment horizontal="right" vertical="center"/>
    </xf>
    <xf numFmtId="3" fontId="2" fillId="2" borderId="4" xfId="3" applyNumberFormat="1" applyFont="1" applyFill="1" applyBorder="1" applyAlignment="1">
      <alignment vertical="center"/>
    </xf>
    <xf numFmtId="0" fontId="3" fillId="2" borderId="4" xfId="4" applyNumberFormat="1" applyFont="1" applyFill="1" applyBorder="1" applyAlignment="1">
      <alignment horizontal="left" vertical="center"/>
    </xf>
    <xf numFmtId="164" fontId="2" fillId="2" borderId="4" xfId="3" applyNumberFormat="1" applyFont="1" applyFill="1" applyBorder="1" applyAlignment="1">
      <alignment horizontal="right" vertical="center"/>
    </xf>
    <xf numFmtId="1" fontId="3" fillId="2" borderId="4" xfId="4" applyNumberFormat="1" applyFont="1" applyFill="1" applyBorder="1" applyAlignment="1">
      <alignment horizontal="left" vertical="center"/>
    </xf>
    <xf numFmtId="0" fontId="2" fillId="2" borderId="8" xfId="1" applyFont="1" applyFill="1" applyBorder="1" applyAlignment="1">
      <alignment horizontal="left" vertical="center"/>
    </xf>
    <xf numFmtId="0" fontId="2" fillId="2" borderId="6" xfId="1" applyFont="1" applyFill="1" applyBorder="1" applyAlignment="1">
      <alignment horizontal="left" vertical="center"/>
    </xf>
    <xf numFmtId="3" fontId="1" fillId="0" borderId="0" xfId="3" applyNumberFormat="1" applyFont="1" applyAlignment="1">
      <alignment vertical="center"/>
    </xf>
    <xf numFmtId="3" fontId="2" fillId="0" borderId="0" xfId="0" applyNumberFormat="1" applyFont="1" applyFill="1" applyAlignment="1">
      <alignment vertical="center"/>
    </xf>
    <xf numFmtId="49" fontId="2" fillId="0" borderId="1" xfId="1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49" fontId="2" fillId="0" borderId="0" xfId="10" applyNumberFormat="1" applyFont="1" applyFill="1" applyAlignment="1">
      <alignment horizontal="right" vertical="center"/>
    </xf>
    <xf numFmtId="49" fontId="2" fillId="0" borderId="0" xfId="10" applyNumberFormat="1" applyFont="1" applyFill="1" applyAlignment="1">
      <alignment vertical="center"/>
    </xf>
    <xf numFmtId="49" fontId="2" fillId="0" borderId="1" xfId="10" applyNumberFormat="1" applyFont="1" applyFill="1" applyBorder="1" applyAlignment="1">
      <alignment horizontal="right" vertical="center"/>
    </xf>
    <xf numFmtId="164" fontId="2" fillId="0" borderId="4" xfId="3" applyNumberFormat="1" applyFont="1" applyFill="1" applyBorder="1" applyAlignment="1">
      <alignment horizontal="right" vertical="center"/>
    </xf>
    <xf numFmtId="3" fontId="6" fillId="0" borderId="0" xfId="0" applyNumberFormat="1" applyFont="1" applyFill="1"/>
    <xf numFmtId="0" fontId="6" fillId="0" borderId="0" xfId="0" applyFont="1" applyFill="1"/>
    <xf numFmtId="164" fontId="6" fillId="0" borderId="0" xfId="0" applyNumberFormat="1" applyFont="1" applyFill="1"/>
    <xf numFmtId="3" fontId="2" fillId="0" borderId="4" xfId="3" applyNumberFormat="1" applyFont="1" applyFill="1" applyBorder="1" applyAlignment="1">
      <alignment horizontal="right" vertical="center"/>
    </xf>
    <xf numFmtId="3" fontId="2" fillId="0" borderId="0" xfId="0" quotePrefix="1" applyNumberFormat="1" applyFont="1" applyFill="1" applyAlignment="1">
      <alignment horizontal="right" vertical="center"/>
    </xf>
    <xf numFmtId="49" fontId="3" fillId="0" borderId="0" xfId="0" quotePrefix="1" applyNumberFormat="1" applyFont="1" applyFill="1" applyAlignment="1">
      <alignment horizontal="right" vertical="center"/>
    </xf>
    <xf numFmtId="49" fontId="3" fillId="0" borderId="0" xfId="0" quotePrefix="1" applyNumberFormat="1" applyFont="1" applyFill="1" applyAlignment="1">
      <alignment vertical="center"/>
    </xf>
    <xf numFmtId="49" fontId="3" fillId="0" borderId="0" xfId="0" applyNumberFormat="1" applyFont="1" applyFill="1" applyAlignment="1">
      <alignment vertical="center"/>
    </xf>
    <xf numFmtId="49" fontId="2" fillId="0" borderId="0" xfId="0" quotePrefix="1" applyNumberFormat="1" applyFont="1" applyFill="1" applyAlignment="1">
      <alignment horizontal="right" vertical="center"/>
    </xf>
    <xf numFmtId="49" fontId="18" fillId="0" borderId="0" xfId="0" quotePrefix="1" applyNumberFormat="1" applyFont="1" applyFill="1" applyAlignment="1">
      <alignment horizontal="right" vertical="center"/>
    </xf>
    <xf numFmtId="0" fontId="2" fillId="2" borderId="1" xfId="1" applyFont="1" applyFill="1" applyBorder="1" applyAlignment="1">
      <alignment vertical="center"/>
    </xf>
    <xf numFmtId="3" fontId="2" fillId="0" borderId="6" xfId="1" applyNumberFormat="1" applyFont="1" applyFill="1" applyBorder="1" applyAlignment="1">
      <alignment horizontal="center" vertical="center"/>
    </xf>
    <xf numFmtId="3" fontId="2" fillId="2" borderId="1" xfId="1" quotePrefix="1" applyNumberFormat="1" applyFont="1" applyFill="1" applyBorder="1" applyAlignment="1">
      <alignment horizontal="center" vertical="center"/>
    </xf>
    <xf numFmtId="0" fontId="3" fillId="2" borderId="0" xfId="4" applyFont="1" applyFill="1" applyBorder="1" applyAlignment="1">
      <alignment horizontal="left" vertical="center"/>
    </xf>
    <xf numFmtId="0" fontId="3" fillId="2" borderId="0" xfId="3" applyFont="1" applyFill="1" applyBorder="1" applyAlignment="1">
      <alignment horizontal="left" vertical="center"/>
    </xf>
    <xf numFmtId="0" fontId="2" fillId="2" borderId="1" xfId="3" applyFont="1" applyFill="1" applyBorder="1" applyAlignment="1">
      <alignment horizontal="center" vertical="center"/>
    </xf>
    <xf numFmtId="0" fontId="2" fillId="2" borderId="0" xfId="3" applyFont="1" applyFill="1" applyAlignment="1">
      <alignment horizontal="center" vertical="center"/>
    </xf>
    <xf numFmtId="0" fontId="2" fillId="2" borderId="1" xfId="3" applyFont="1" applyFill="1" applyBorder="1" applyAlignment="1">
      <alignment vertical="center"/>
    </xf>
    <xf numFmtId="49" fontId="2" fillId="0" borderId="1" xfId="10" applyNumberFormat="1" applyFont="1" applyFill="1" applyBorder="1" applyAlignment="1">
      <alignment vertical="center"/>
    </xf>
    <xf numFmtId="49" fontId="2" fillId="0" borderId="1" xfId="0" applyNumberFormat="1" applyFont="1" applyFill="1" applyBorder="1" applyAlignment="1">
      <alignment horizontal="center" vertical="center"/>
    </xf>
    <xf numFmtId="3" fontId="21" fillId="0" borderId="0" xfId="10" quotePrefix="1" applyNumberFormat="1" applyFont="1" applyFill="1" applyAlignment="1">
      <alignment horizontal="right" vertical="center"/>
    </xf>
    <xf numFmtId="3" fontId="2" fillId="0" borderId="0" xfId="14" quotePrefix="1" applyNumberFormat="1" applyFont="1" applyFill="1" applyAlignment="1">
      <alignment horizontal="right" vertical="center"/>
    </xf>
    <xf numFmtId="0" fontId="8" fillId="0" borderId="0" xfId="1" applyFont="1" applyFill="1" applyBorder="1" applyAlignment="1">
      <alignment vertical="center"/>
    </xf>
    <xf numFmtId="0" fontId="3" fillId="0" borderId="0" xfId="1" quotePrefix="1" applyFont="1" applyFill="1" applyBorder="1" applyAlignment="1">
      <alignment horizontal="left" vertical="center"/>
    </xf>
    <xf numFmtId="0" fontId="2" fillId="0" borderId="0" xfId="1" applyFont="1" applyFill="1" applyBorder="1" applyAlignment="1">
      <alignment vertical="center"/>
    </xf>
    <xf numFmtId="49" fontId="6" fillId="0" borderId="1" xfId="0" applyNumberFormat="1" applyFont="1" applyFill="1" applyBorder="1" applyAlignment="1">
      <alignment horizontal="center" vertical="center"/>
    </xf>
    <xf numFmtId="49" fontId="3" fillId="0" borderId="0" xfId="14" quotePrefix="1" applyNumberFormat="1" applyFont="1" applyFill="1" applyAlignment="1">
      <alignment vertical="center"/>
    </xf>
    <xf numFmtId="49" fontId="3" fillId="0" borderId="0" xfId="14" applyNumberFormat="1" applyFont="1" applyFill="1" applyAlignment="1">
      <alignment vertical="center"/>
    </xf>
    <xf numFmtId="49" fontId="3" fillId="0" borderId="0" xfId="14" quotePrefix="1" applyNumberFormat="1" applyFont="1" applyFill="1" applyAlignment="1">
      <alignment horizontal="right" vertical="center"/>
    </xf>
    <xf numFmtId="49" fontId="3" fillId="0" borderId="10" xfId="10" quotePrefix="1" applyNumberFormat="1" applyFont="1" applyFill="1" applyBorder="1" applyAlignment="1">
      <alignment horizontal="left" vertical="center"/>
    </xf>
    <xf numFmtId="49" fontId="3" fillId="0" borderId="0" xfId="10" quotePrefix="1" applyNumberFormat="1" applyFont="1" applyFill="1" applyAlignment="1">
      <alignment horizontal="left" vertical="center"/>
    </xf>
    <xf numFmtId="3" fontId="2" fillId="0" borderId="0" xfId="10" quotePrefix="1" applyNumberFormat="1" applyFont="1" applyFill="1" applyAlignment="1">
      <alignment horizontal="right" vertical="center"/>
    </xf>
    <xf numFmtId="165" fontId="2" fillId="0" borderId="0" xfId="10" applyNumberFormat="1" applyFont="1" applyFill="1" applyAlignment="1">
      <alignment vertical="center"/>
    </xf>
    <xf numFmtId="49" fontId="2" fillId="0" borderId="0" xfId="0" applyNumberFormat="1" applyFont="1" applyFill="1" applyBorder="1" applyAlignment="1">
      <alignment horizontal="left" vertical="center"/>
    </xf>
    <xf numFmtId="49" fontId="2" fillId="0" borderId="0" xfId="13" applyNumberFormat="1" applyFont="1" applyFill="1" applyAlignment="1">
      <alignment horizontal="left" vertical="center" wrapText="1"/>
    </xf>
    <xf numFmtId="0" fontId="12" fillId="0" borderId="0" xfId="0" applyFont="1" applyFill="1" applyAlignment="1">
      <alignment horizontal="left" vertical="center" wrapText="1"/>
    </xf>
    <xf numFmtId="49" fontId="3" fillId="0" borderId="0" xfId="16" applyNumberFormat="1" applyFont="1" applyFill="1" applyAlignment="1" applyProtection="1">
      <alignment horizontal="left" vertical="center" wrapText="1"/>
      <protection locked="0"/>
    </xf>
    <xf numFmtId="0" fontId="12" fillId="0" borderId="0" xfId="0" applyFont="1" applyFill="1" applyBorder="1" applyAlignment="1">
      <alignment horizontal="left" vertical="center"/>
    </xf>
    <xf numFmtId="0" fontId="12" fillId="0" borderId="0" xfId="0" applyFont="1" applyFill="1" applyAlignment="1">
      <alignment horizontal="left" vertical="center"/>
    </xf>
    <xf numFmtId="49" fontId="2" fillId="0" borderId="0" xfId="0" applyNumberFormat="1" applyFont="1" applyFill="1" applyBorder="1" applyAlignment="1">
      <alignment vertical="center" wrapText="1"/>
    </xf>
    <xf numFmtId="49" fontId="2" fillId="0" borderId="0" xfId="10" applyNumberFormat="1" applyFont="1" applyFill="1" applyAlignment="1">
      <alignment horizontal="center" vertical="center"/>
    </xf>
    <xf numFmtId="49" fontId="12" fillId="0" borderId="0" xfId="0" applyNumberFormat="1" applyFont="1" applyFill="1" applyAlignment="1">
      <alignment horizontal="center" vertical="center"/>
    </xf>
    <xf numFmtId="0" fontId="12" fillId="0" borderId="0" xfId="0" applyFont="1" applyFill="1"/>
    <xf numFmtId="49" fontId="2" fillId="0" borderId="8" xfId="10" applyNumberFormat="1" applyFont="1" applyFill="1" applyBorder="1" applyAlignment="1">
      <alignment vertical="center"/>
    </xf>
    <xf numFmtId="49" fontId="3" fillId="0" borderId="0" xfId="10" quotePrefix="1" applyNumberFormat="1" applyFont="1" applyFill="1" applyAlignment="1">
      <alignment vertical="center"/>
    </xf>
    <xf numFmtId="49" fontId="3" fillId="0" borderId="0" xfId="11" quotePrefix="1" applyNumberFormat="1" applyFont="1" applyFill="1" applyAlignment="1">
      <alignment horizontal="right" vertical="center"/>
    </xf>
    <xf numFmtId="49" fontId="3" fillId="0" borderId="0" xfId="11" applyNumberFormat="1" applyFont="1" applyFill="1" applyAlignment="1">
      <alignment vertical="center"/>
    </xf>
    <xf numFmtId="3" fontId="2" fillId="0" borderId="0" xfId="12" applyNumberFormat="1" applyFont="1" applyFill="1" applyAlignment="1">
      <alignment horizontal="right" vertical="center"/>
    </xf>
    <xf numFmtId="49" fontId="3" fillId="0" borderId="0" xfId="0" applyNumberFormat="1" applyFont="1" applyFill="1" applyAlignment="1">
      <alignment horizontal="left" vertical="center"/>
    </xf>
    <xf numFmtId="49" fontId="3" fillId="0" borderId="0" xfId="0" quotePrefix="1" applyNumberFormat="1" applyFont="1" applyFill="1" applyAlignment="1">
      <alignment horizontal="left" vertical="center"/>
    </xf>
    <xf numFmtId="3" fontId="6" fillId="0" borderId="0" xfId="0" quotePrefix="1" applyNumberFormat="1" applyFont="1" applyFill="1" applyAlignment="1">
      <alignment horizontal="right" vertical="center"/>
    </xf>
    <xf numFmtId="49" fontId="2" fillId="0" borderId="0" xfId="13" applyNumberFormat="1" applyFont="1" applyFill="1" applyAlignment="1">
      <alignment vertical="center"/>
    </xf>
    <xf numFmtId="49" fontId="16" fillId="0" borderId="0" xfId="10" quotePrefix="1" applyNumberFormat="1" applyFont="1" applyFill="1" applyAlignment="1">
      <alignment vertical="center"/>
    </xf>
    <xf numFmtId="2" fontId="12" fillId="0" borderId="0" xfId="0" applyNumberFormat="1" applyFont="1" applyFill="1"/>
    <xf numFmtId="3" fontId="2" fillId="0" borderId="1" xfId="0" quotePrefix="1" applyNumberFormat="1" applyFont="1" applyFill="1" applyBorder="1" applyAlignment="1">
      <alignment horizontal="right" vertical="center"/>
    </xf>
    <xf numFmtId="49" fontId="3" fillId="0" borderId="1" xfId="0" applyNumberFormat="1" applyFont="1" applyFill="1" applyBorder="1" applyAlignment="1">
      <alignment horizontal="left" vertical="center"/>
    </xf>
    <xf numFmtId="49" fontId="3" fillId="0" borderId="1" xfId="0" quotePrefix="1" applyNumberFormat="1" applyFont="1" applyFill="1" applyBorder="1" applyAlignment="1">
      <alignment vertical="center"/>
    </xf>
    <xf numFmtId="49" fontId="2" fillId="0" borderId="1" xfId="0" quotePrefix="1" applyNumberFormat="1" applyFont="1" applyFill="1" applyBorder="1" applyAlignment="1">
      <alignment horizontal="right" vertical="center"/>
    </xf>
    <xf numFmtId="49" fontId="3" fillId="0" borderId="1" xfId="0" applyNumberFormat="1" applyFont="1" applyFill="1" applyBorder="1" applyAlignment="1">
      <alignment vertical="center"/>
    </xf>
    <xf numFmtId="49" fontId="3" fillId="0" borderId="1" xfId="0" quotePrefix="1" applyNumberFormat="1" applyFont="1" applyFill="1" applyBorder="1" applyAlignment="1">
      <alignment horizontal="right" vertical="center"/>
    </xf>
    <xf numFmtId="3" fontId="2" fillId="0" borderId="1" xfId="12" applyNumberFormat="1" applyFont="1" applyFill="1" applyBorder="1" applyAlignment="1">
      <alignment horizontal="right" vertical="center"/>
    </xf>
    <xf numFmtId="49" fontId="3" fillId="0" borderId="1" xfId="10" quotePrefix="1" applyNumberFormat="1" applyFont="1" applyFill="1" applyBorder="1" applyAlignment="1">
      <alignment vertical="center"/>
    </xf>
    <xf numFmtId="49" fontId="2" fillId="0" borderId="8" xfId="10" applyNumberFormat="1" applyFont="1" applyFill="1" applyBorder="1" applyAlignment="1">
      <alignment horizontal="left" vertical="center" indent="1"/>
    </xf>
    <xf numFmtId="49" fontId="2" fillId="0" borderId="0" xfId="0" applyNumberFormat="1" applyFont="1" applyFill="1" applyAlignment="1">
      <alignment horizontal="right" vertical="center"/>
    </xf>
    <xf numFmtId="49" fontId="2" fillId="0" borderId="0" xfId="10" quotePrefix="1" applyNumberFormat="1" applyFont="1" applyFill="1" applyAlignment="1">
      <alignment horizontal="right" vertical="center"/>
    </xf>
    <xf numFmtId="165" fontId="2" fillId="0" borderId="0" xfId="10" applyNumberFormat="1" applyFont="1" applyFill="1" applyAlignment="1">
      <alignment horizontal="right" vertical="center"/>
    </xf>
    <xf numFmtId="49" fontId="2" fillId="0" borderId="1" xfId="10" applyNumberFormat="1" applyFont="1" applyFill="1" applyBorder="1" applyAlignment="1">
      <alignment horizontal="left" vertical="center"/>
    </xf>
    <xf numFmtId="3" fontId="2" fillId="0" borderId="10" xfId="10" quotePrefix="1" applyNumberFormat="1" applyFont="1" applyFill="1" applyBorder="1" applyAlignment="1">
      <alignment horizontal="right" vertical="center"/>
    </xf>
    <xf numFmtId="49" fontId="2" fillId="0" borderId="10" xfId="10" applyNumberFormat="1" applyFont="1" applyFill="1" applyBorder="1" applyAlignment="1">
      <alignment vertical="center"/>
    </xf>
    <xf numFmtId="3" fontId="2" fillId="0" borderId="10" xfId="10" applyNumberFormat="1" applyFont="1" applyFill="1" applyBorder="1" applyAlignment="1">
      <alignment vertical="center"/>
    </xf>
    <xf numFmtId="49" fontId="2" fillId="0" borderId="10" xfId="10" quotePrefix="1" applyNumberFormat="1" applyFont="1" applyFill="1" applyBorder="1" applyAlignment="1">
      <alignment horizontal="right" vertical="center"/>
    </xf>
    <xf numFmtId="0" fontId="2" fillId="0" borderId="0" xfId="10" applyFont="1" applyFill="1" applyAlignment="1">
      <alignment vertical="center"/>
    </xf>
    <xf numFmtId="49" fontId="3" fillId="0" borderId="6" xfId="0" applyNumberFormat="1" applyFont="1" applyFill="1" applyBorder="1" applyAlignment="1">
      <alignment vertical="center"/>
    </xf>
    <xf numFmtId="49" fontId="2" fillId="0" borderId="1" xfId="10" quotePrefix="1" applyNumberFormat="1" applyFont="1" applyFill="1" applyBorder="1" applyAlignment="1">
      <alignment horizontal="right" vertical="center"/>
    </xf>
    <xf numFmtId="49" fontId="2" fillId="0" borderId="7" xfId="10" applyNumberFormat="1" applyFont="1" applyFill="1" applyBorder="1" applyAlignment="1">
      <alignment vertical="center"/>
    </xf>
    <xf numFmtId="0" fontId="2" fillId="0" borderId="1" xfId="10" applyFont="1" applyFill="1" applyBorder="1" applyAlignment="1">
      <alignment vertical="center"/>
    </xf>
    <xf numFmtId="3" fontId="2" fillId="0" borderId="10" xfId="0" applyNumberFormat="1" applyFont="1" applyFill="1" applyBorder="1" applyAlignment="1">
      <alignment vertical="center"/>
    </xf>
    <xf numFmtId="49" fontId="2" fillId="0" borderId="8" xfId="0" applyNumberFormat="1" applyFont="1" applyFill="1" applyBorder="1" applyAlignment="1">
      <alignment horizontal="center" vertical="center"/>
    </xf>
    <xf numFmtId="0" fontId="12" fillId="0" borderId="6" xfId="0" applyFont="1" applyFill="1" applyBorder="1" applyAlignment="1">
      <alignment vertical="center"/>
    </xf>
    <xf numFmtId="0" fontId="12" fillId="0" borderId="0" xfId="0" applyFont="1" applyFill="1" applyBorder="1"/>
    <xf numFmtId="49" fontId="2" fillId="0" borderId="0" xfId="0" applyNumberFormat="1" applyFont="1" applyFill="1" applyBorder="1" applyAlignment="1">
      <alignment horizontal="center" vertical="center"/>
    </xf>
    <xf numFmtId="49" fontId="2" fillId="0" borderId="0" xfId="10" applyNumberFormat="1" applyFont="1" applyFill="1" applyBorder="1" applyAlignment="1">
      <alignment horizontal="center" vertical="center"/>
    </xf>
    <xf numFmtId="0" fontId="12" fillId="0" borderId="0" xfId="0" applyFont="1" applyFill="1" applyBorder="1" applyAlignment="1">
      <alignment vertical="center"/>
    </xf>
    <xf numFmtId="0" fontId="12" fillId="0" borderId="1" xfId="0" applyFont="1" applyFill="1" applyBorder="1"/>
    <xf numFmtId="49" fontId="2" fillId="0" borderId="0" xfId="14" applyNumberFormat="1" applyFont="1" applyFill="1" applyAlignment="1">
      <alignment horizontal="right" vertical="center"/>
    </xf>
    <xf numFmtId="3" fontId="3" fillId="0" borderId="0" xfId="14" quotePrefix="1" applyNumberFormat="1" applyFont="1" applyFill="1" applyAlignment="1">
      <alignment vertical="center"/>
    </xf>
    <xf numFmtId="0" fontId="2" fillId="0" borderId="0" xfId="0" applyFont="1" applyFill="1" applyAlignment="1">
      <alignment horizontal="right" vertical="center"/>
    </xf>
    <xf numFmtId="3" fontId="2" fillId="0" borderId="0" xfId="15" applyNumberFormat="1" applyFont="1" applyFill="1" applyAlignment="1">
      <alignment horizontal="right" vertical="center"/>
    </xf>
    <xf numFmtId="0" fontId="2" fillId="0" borderId="0" xfId="14" applyFont="1" applyFill="1" applyAlignment="1">
      <alignment vertical="center"/>
    </xf>
    <xf numFmtId="3" fontId="3" fillId="0" borderId="0" xfId="14" quotePrefix="1" applyNumberFormat="1" applyFont="1" applyFill="1" applyAlignment="1">
      <alignment horizontal="left" vertical="center"/>
    </xf>
    <xf numFmtId="3" fontId="2" fillId="0" borderId="0" xfId="14" applyNumberFormat="1" applyFont="1" applyFill="1" applyAlignment="1">
      <alignment horizontal="right" vertical="center"/>
    </xf>
    <xf numFmtId="49" fontId="3" fillId="0" borderId="1" xfId="14" quotePrefix="1" applyNumberFormat="1" applyFont="1" applyFill="1" applyBorder="1" applyAlignment="1">
      <alignment vertical="center"/>
    </xf>
    <xf numFmtId="3" fontId="3" fillId="0" borderId="1" xfId="14" quotePrefix="1" applyNumberFormat="1" applyFont="1" applyFill="1" applyBorder="1" applyAlignment="1">
      <alignment vertical="center"/>
    </xf>
    <xf numFmtId="3" fontId="2" fillId="0" borderId="6" xfId="14" applyNumberFormat="1" applyFont="1" applyFill="1" applyBorder="1" applyAlignment="1">
      <alignment vertical="center"/>
    </xf>
    <xf numFmtId="49" fontId="3" fillId="0" borderId="6" xfId="14" applyNumberFormat="1" applyFont="1" applyFill="1" applyBorder="1" applyAlignment="1">
      <alignment horizontal="left" vertical="center"/>
    </xf>
    <xf numFmtId="49" fontId="3" fillId="0" borderId="6" xfId="14" applyNumberFormat="1" applyFont="1" applyFill="1" applyBorder="1" applyAlignment="1">
      <alignment vertical="center"/>
    </xf>
    <xf numFmtId="0" fontId="2" fillId="0" borderId="6" xfId="14" applyFont="1" applyFill="1" applyBorder="1" applyAlignment="1">
      <alignment vertical="center"/>
    </xf>
    <xf numFmtId="3" fontId="18" fillId="0" borderId="0" xfId="0" applyNumberFormat="1" applyFont="1" applyFill="1" applyAlignment="1">
      <alignment vertical="center"/>
    </xf>
    <xf numFmtId="0" fontId="12" fillId="0" borderId="7" xfId="0" applyFont="1" applyFill="1" applyBorder="1"/>
    <xf numFmtId="49" fontId="12" fillId="0" borderId="0" xfId="0" applyNumberFormat="1"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3" fontId="2" fillId="0" borderId="0" xfId="0" applyNumberFormat="1" applyFont="1" applyFill="1" applyAlignment="1">
      <alignment horizontal="right" vertical="center"/>
    </xf>
    <xf numFmtId="49" fontId="3" fillId="0" borderId="1" xfId="0" quotePrefix="1" applyNumberFormat="1" applyFont="1" applyFill="1" applyBorder="1" applyAlignment="1">
      <alignment horizontal="left" vertical="center"/>
    </xf>
    <xf numFmtId="3" fontId="2" fillId="0" borderId="1" xfId="0" applyNumberFormat="1" applyFont="1" applyFill="1" applyBorder="1" applyAlignment="1">
      <alignment horizontal="right" vertical="center"/>
    </xf>
    <xf numFmtId="49" fontId="19" fillId="0" borderId="0" xfId="0" applyNumberFormat="1" applyFont="1" applyFill="1" applyAlignment="1">
      <alignment vertical="center"/>
    </xf>
    <xf numFmtId="10" fontId="2" fillId="0" borderId="0" xfId="10" applyNumberFormat="1" applyFont="1" applyFill="1" applyAlignment="1">
      <alignment vertical="center"/>
    </xf>
    <xf numFmtId="49" fontId="3" fillId="0" borderId="10" xfId="10" quotePrefix="1" applyNumberFormat="1" applyFont="1" applyFill="1" applyBorder="1" applyAlignment="1">
      <alignment vertical="center"/>
    </xf>
    <xf numFmtId="49" fontId="2" fillId="0" borderId="0" xfId="10" applyNumberFormat="1" applyFont="1" applyFill="1" applyBorder="1" applyAlignment="1">
      <alignment vertical="center"/>
    </xf>
    <xf numFmtId="49" fontId="12" fillId="0" borderId="0" xfId="0" applyNumberFormat="1" applyFont="1" applyFill="1" applyAlignment="1">
      <alignment horizontal="left" vertical="center"/>
    </xf>
    <xf numFmtId="49" fontId="3" fillId="0" borderId="0" xfId="10" applyNumberFormat="1" applyFont="1" applyFill="1" applyAlignment="1">
      <alignment horizontal="left" vertical="center"/>
    </xf>
    <xf numFmtId="49" fontId="12" fillId="0" borderId="0" xfId="0" applyNumberFormat="1" applyFont="1" applyFill="1" applyAlignment="1">
      <alignment horizontal="left" vertical="center" wrapText="1"/>
    </xf>
    <xf numFmtId="49" fontId="12" fillId="0" borderId="0" xfId="0" applyNumberFormat="1" applyFont="1" applyFill="1" applyAlignment="1">
      <alignment horizontal="left"/>
    </xf>
    <xf numFmtId="49" fontId="2" fillId="0" borderId="0" xfId="0" applyNumberFormat="1" applyFont="1" applyFill="1" applyAlignment="1">
      <alignment horizontal="left"/>
    </xf>
    <xf numFmtId="49" fontId="2" fillId="0" borderId="0" xfId="10" applyNumberFormat="1" applyFont="1" applyFill="1" applyAlignment="1">
      <alignment horizontal="center" vertical="center"/>
    </xf>
    <xf numFmtId="49" fontId="2" fillId="0" borderId="1" xfId="10" applyNumberFormat="1" applyFont="1" applyFill="1" applyBorder="1" applyAlignment="1">
      <alignment horizontal="center" vertical="center"/>
    </xf>
    <xf numFmtId="49" fontId="2" fillId="0" borderId="1" xfId="10" applyNumberFormat="1" applyFont="1" applyFill="1" applyBorder="1" applyAlignment="1">
      <alignment vertical="center"/>
    </xf>
    <xf numFmtId="49" fontId="2" fillId="0" borderId="8" xfId="10" applyNumberFormat="1" applyFont="1" applyFill="1" applyBorder="1" applyAlignment="1">
      <alignment horizontal="center" vertical="center"/>
    </xf>
    <xf numFmtId="49" fontId="2" fillId="0" borderId="0" xfId="10" applyNumberFormat="1" applyFont="1" applyFill="1" applyAlignment="1">
      <alignment vertical="center"/>
    </xf>
    <xf numFmtId="49" fontId="2" fillId="0" borderId="6" xfId="1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0" xfId="10" applyNumberFormat="1" applyFont="1" applyFill="1" applyAlignment="1">
      <alignment horizontal="left" vertical="center"/>
    </xf>
    <xf numFmtId="165" fontId="4" fillId="0" borderId="0" xfId="18" applyNumberFormat="1" applyFont="1"/>
    <xf numFmtId="0" fontId="2" fillId="0" borderId="0" xfId="0" applyFont="1" applyFill="1"/>
    <xf numFmtId="2" fontId="2" fillId="0" borderId="0" xfId="0" applyNumberFormat="1" applyFont="1" applyFill="1"/>
    <xf numFmtId="3" fontId="2" fillId="0" borderId="0" xfId="0" applyNumberFormat="1" applyFont="1" applyFill="1"/>
    <xf numFmtId="0" fontId="2" fillId="0" borderId="0" xfId="0" applyFont="1" applyFill="1" applyAlignment="1">
      <alignment horizontal="right"/>
    </xf>
    <xf numFmtId="2" fontId="2" fillId="0" borderId="0" xfId="10" applyNumberFormat="1" applyFont="1" applyFill="1" applyAlignment="1">
      <alignment vertical="center"/>
    </xf>
    <xf numFmtId="2" fontId="2" fillId="0" borderId="0" xfId="10" applyNumberFormat="1" applyFont="1" applyFill="1" applyAlignment="1">
      <alignment horizontal="right" vertical="center"/>
    </xf>
    <xf numFmtId="166" fontId="2" fillId="0" borderId="0" xfId="17" applyNumberFormat="1" applyFont="1" applyFill="1" applyAlignment="1">
      <alignment horizontal="right" vertical="center"/>
    </xf>
    <xf numFmtId="165" fontId="2" fillId="0" borderId="0" xfId="18" applyNumberFormat="1" applyFont="1" applyFill="1" applyAlignment="1">
      <alignment horizontal="right" vertical="center"/>
    </xf>
    <xf numFmtId="9" fontId="2" fillId="0" borderId="0" xfId="18" applyFont="1" applyFill="1"/>
    <xf numFmtId="165" fontId="2" fillId="0" borderId="0" xfId="18" applyNumberFormat="1" applyFont="1" applyFill="1"/>
    <xf numFmtId="49" fontId="2" fillId="0" borderId="0" xfId="0" applyNumberFormat="1" applyFont="1" applyFill="1" applyAlignment="1">
      <alignment vertical="center"/>
    </xf>
    <xf numFmtId="9" fontId="12" fillId="0" borderId="0" xfId="18" applyFont="1" applyFill="1"/>
    <xf numFmtId="165" fontId="2" fillId="0" borderId="0" xfId="0" applyNumberFormat="1" applyFont="1" applyFill="1"/>
    <xf numFmtId="10" fontId="2" fillId="0" borderId="0" xfId="18" applyNumberFormat="1" applyFont="1" applyFill="1"/>
    <xf numFmtId="9" fontId="2" fillId="0" borderId="0" xfId="18" applyFont="1" applyFill="1" applyAlignment="1">
      <alignment vertical="center"/>
    </xf>
    <xf numFmtId="2" fontId="2" fillId="0" borderId="0" xfId="18" applyNumberFormat="1" applyFont="1" applyFill="1" applyAlignment="1">
      <alignment vertical="center"/>
    </xf>
    <xf numFmtId="2" fontId="12" fillId="0" borderId="0" xfId="18" applyNumberFormat="1" applyFont="1" applyFill="1"/>
    <xf numFmtId="166" fontId="2" fillId="0" borderId="0" xfId="17" quotePrefix="1" applyNumberFormat="1" applyFont="1" applyFill="1" applyAlignment="1">
      <alignment horizontal="right" vertical="center"/>
    </xf>
    <xf numFmtId="166" fontId="2" fillId="0" borderId="1" xfId="17" quotePrefix="1" applyNumberFormat="1" applyFont="1" applyFill="1" applyBorder="1" applyAlignment="1">
      <alignment horizontal="right" vertical="center"/>
    </xf>
    <xf numFmtId="49" fontId="2" fillId="0" borderId="0" xfId="10" applyNumberFormat="1" applyFont="1" applyFill="1" applyAlignment="1">
      <alignment horizontal="center" vertical="center"/>
    </xf>
    <xf numFmtId="49" fontId="2" fillId="0" borderId="1" xfId="10" applyNumberFormat="1" applyFont="1" applyFill="1" applyBorder="1" applyAlignment="1">
      <alignment horizontal="center" vertical="center"/>
    </xf>
    <xf numFmtId="49" fontId="2" fillId="0" borderId="0" xfId="13" applyNumberFormat="1" applyFont="1" applyFill="1" applyAlignment="1">
      <alignment horizontal="left" vertical="center" wrapText="1"/>
    </xf>
    <xf numFmtId="49" fontId="3" fillId="0" borderId="0" xfId="16" applyNumberFormat="1" applyFont="1" applyFill="1" applyAlignment="1" applyProtection="1">
      <alignment horizontal="left" vertical="center" wrapText="1"/>
      <protection locked="0"/>
    </xf>
    <xf numFmtId="49" fontId="2" fillId="0" borderId="1" xfId="10" applyNumberFormat="1" applyFont="1" applyFill="1" applyBorder="1" applyAlignment="1">
      <alignment vertical="center"/>
    </xf>
    <xf numFmtId="49" fontId="2" fillId="0" borderId="0" xfId="10" applyNumberFormat="1" applyFont="1" applyFill="1" applyAlignment="1">
      <alignment vertical="center"/>
    </xf>
    <xf numFmtId="49" fontId="2" fillId="0" borderId="6" xfId="10" applyNumberFormat="1" applyFont="1" applyFill="1" applyBorder="1" applyAlignment="1">
      <alignment horizontal="center" vertical="center"/>
    </xf>
    <xf numFmtId="49" fontId="2" fillId="0" borderId="0" xfId="0" applyNumberFormat="1" applyFont="1" applyFill="1" applyAlignment="1">
      <alignment vertical="center"/>
    </xf>
    <xf numFmtId="49" fontId="2" fillId="0" borderId="1"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0" xfId="10" applyNumberFormat="1" applyFont="1" applyFill="1" applyAlignment="1">
      <alignment horizontal="left" vertical="center"/>
    </xf>
    <xf numFmtId="0" fontId="2" fillId="2" borderId="0" xfId="1" applyFont="1" applyFill="1" applyAlignment="1">
      <alignment horizontal="center" vertical="center"/>
    </xf>
    <xf numFmtId="0" fontId="2" fillId="0" borderId="0" xfId="1" applyFont="1" applyFill="1" applyAlignment="1">
      <alignment horizontal="center" vertical="center"/>
    </xf>
    <xf numFmtId="0" fontId="2" fillId="2" borderId="1" xfId="1" applyFont="1" applyFill="1" applyBorder="1" applyAlignment="1">
      <alignment vertical="center"/>
    </xf>
    <xf numFmtId="3" fontId="2" fillId="0" borderId="6" xfId="1" applyNumberFormat="1" applyFont="1" applyFill="1" applyBorder="1" applyAlignment="1">
      <alignment horizontal="center" vertical="center"/>
    </xf>
    <xf numFmtId="3" fontId="2" fillId="2" borderId="1" xfId="1" quotePrefix="1" applyNumberFormat="1" applyFont="1" applyFill="1" applyBorder="1" applyAlignment="1">
      <alignment horizontal="center" vertical="center"/>
    </xf>
    <xf numFmtId="0" fontId="3" fillId="2" borderId="0" xfId="2" applyFont="1" applyFill="1" applyAlignment="1" applyProtection="1">
      <alignment horizontal="left" vertical="center"/>
      <protection locked="0"/>
    </xf>
    <xf numFmtId="0" fontId="3" fillId="2" borderId="0" xfId="6" applyFont="1" applyFill="1" applyAlignment="1">
      <alignment horizontal="left" vertical="center" wrapText="1"/>
    </xf>
    <xf numFmtId="0" fontId="12" fillId="2" borderId="0" xfId="0" applyFont="1" applyFill="1" applyAlignment="1">
      <alignment vertical="center" wrapText="1"/>
    </xf>
    <xf numFmtId="0" fontId="2" fillId="2" borderId="0" xfId="0" applyFont="1" applyFill="1" applyAlignment="1">
      <alignment vertical="center" wrapText="1"/>
    </xf>
    <xf numFmtId="0" fontId="3" fillId="0" borderId="0" xfId="1" applyFont="1" applyFill="1" applyAlignment="1">
      <alignment horizontal="left" vertical="center"/>
    </xf>
    <xf numFmtId="0" fontId="3" fillId="2" borderId="0" xfId="1" applyFont="1" applyFill="1" applyAlignment="1">
      <alignment horizontal="left" vertical="center"/>
    </xf>
    <xf numFmtId="3" fontId="2" fillId="2" borderId="1" xfId="5" applyNumberFormat="1" applyFont="1" applyFill="1" applyBorder="1" applyAlignment="1">
      <alignment horizontal="center" vertical="center"/>
    </xf>
    <xf numFmtId="0" fontId="3" fillId="2" borderId="0" xfId="3" applyFont="1" applyFill="1" applyBorder="1" applyAlignment="1">
      <alignment horizontal="left" vertical="center"/>
    </xf>
    <xf numFmtId="0" fontId="0" fillId="2" borderId="0" xfId="0" applyFill="1" applyAlignment="1">
      <alignment horizontal="left" vertical="center"/>
    </xf>
    <xf numFmtId="0" fontId="2" fillId="2" borderId="1" xfId="3" applyFont="1" applyFill="1" applyBorder="1" applyAlignment="1">
      <alignment horizontal="center" vertical="center"/>
    </xf>
    <xf numFmtId="3" fontId="2" fillId="2" borderId="0" xfId="5" applyNumberFormat="1" applyFont="1" applyFill="1" applyBorder="1" applyAlignment="1">
      <alignment horizontal="center" vertical="center"/>
    </xf>
    <xf numFmtId="0" fontId="2" fillId="2" borderId="0" xfId="3" applyFont="1" applyFill="1" applyAlignment="1">
      <alignment horizontal="center" vertical="center"/>
    </xf>
    <xf numFmtId="0" fontId="2" fillId="0" borderId="0" xfId="3" applyFont="1" applyFill="1" applyAlignment="1">
      <alignment horizontal="center" vertical="center"/>
    </xf>
    <xf numFmtId="0" fontId="2" fillId="2" borderId="1" xfId="3" applyFont="1" applyFill="1" applyBorder="1" applyAlignment="1">
      <alignment vertical="center"/>
    </xf>
    <xf numFmtId="0" fontId="2" fillId="0" borderId="2" xfId="3" applyFont="1" applyFill="1" applyBorder="1" applyAlignment="1">
      <alignment horizontal="center" vertical="center"/>
    </xf>
    <xf numFmtId="164" fontId="2" fillId="2" borderId="2" xfId="3" applyNumberFormat="1" applyFont="1" applyFill="1" applyBorder="1" applyAlignment="1">
      <alignment horizontal="center" vertical="center"/>
    </xf>
    <xf numFmtId="2" fontId="2" fillId="2" borderId="0" xfId="4" applyNumberFormat="1" applyFont="1" applyFill="1" applyAlignment="1">
      <alignment horizontal="left" vertical="center" wrapText="1"/>
    </xf>
    <xf numFmtId="0" fontId="3" fillId="2" borderId="0" xfId="4" applyFont="1" applyFill="1" applyBorder="1" applyAlignment="1">
      <alignment horizontal="left" vertical="center"/>
    </xf>
    <xf numFmtId="49" fontId="2" fillId="2" borderId="0" xfId="4" applyNumberFormat="1" applyFont="1" applyFill="1" applyAlignment="1">
      <alignment horizontal="left" vertical="center"/>
    </xf>
    <xf numFmtId="0" fontId="2" fillId="2" borderId="0" xfId="4" applyFont="1" applyFill="1" applyAlignment="1">
      <alignment horizontal="left" vertical="center"/>
    </xf>
    <xf numFmtId="0" fontId="3" fillId="2" borderId="0" xfId="3" applyFont="1" applyFill="1" applyAlignment="1">
      <alignment horizontal="left" vertical="center" wrapText="1"/>
    </xf>
    <xf numFmtId="0" fontId="12" fillId="2" borderId="0" xfId="0" applyFont="1" applyFill="1" applyAlignment="1">
      <alignment horizontal="left" vertical="center" wrapText="1"/>
    </xf>
    <xf numFmtId="0" fontId="3" fillId="2" borderId="0" xfId="4" applyFont="1" applyFill="1" applyBorder="1" applyAlignment="1">
      <alignment horizontal="left" vertical="center" wrapText="1"/>
    </xf>
    <xf numFmtId="49" fontId="2" fillId="0" borderId="0" xfId="0" applyNumberFormat="1" applyFont="1" applyFill="1" applyAlignment="1">
      <alignment vertical="center" wrapText="1"/>
    </xf>
    <xf numFmtId="49" fontId="2" fillId="0" borderId="0" xfId="10" applyNumberFormat="1" applyFont="1" applyFill="1" applyAlignment="1">
      <alignment horizontal="center" vertical="center"/>
    </xf>
    <xf numFmtId="0" fontId="12" fillId="0" borderId="0" xfId="0" applyFont="1" applyFill="1" applyAlignment="1">
      <alignment horizontal="center" vertical="center"/>
    </xf>
    <xf numFmtId="49" fontId="2" fillId="0" borderId="1" xfId="10" applyNumberFormat="1" applyFont="1" applyFill="1" applyBorder="1" applyAlignment="1">
      <alignment horizontal="center" vertical="center"/>
    </xf>
    <xf numFmtId="0" fontId="12" fillId="0" borderId="1" xfId="0" applyFont="1" applyFill="1" applyBorder="1" applyAlignment="1">
      <alignment horizontal="center" vertical="center"/>
    </xf>
    <xf numFmtId="49" fontId="3" fillId="0" borderId="6" xfId="10" applyNumberFormat="1" applyFont="1" applyFill="1" applyBorder="1" applyAlignment="1">
      <alignment horizontal="left" vertical="center"/>
    </xf>
    <xf numFmtId="0" fontId="12" fillId="0" borderId="6" xfId="0" applyFont="1" applyFill="1" applyBorder="1" applyAlignment="1">
      <alignment horizontal="left" vertical="center"/>
    </xf>
    <xf numFmtId="49" fontId="2" fillId="0" borderId="0" xfId="13" applyNumberFormat="1" applyFont="1" applyFill="1" applyAlignment="1">
      <alignment horizontal="left" vertical="center" wrapText="1"/>
    </xf>
    <xf numFmtId="0" fontId="12" fillId="0" borderId="0" xfId="0" applyFont="1" applyFill="1" applyAlignment="1">
      <alignment horizontal="left" vertical="center" wrapText="1"/>
    </xf>
    <xf numFmtId="49" fontId="3" fillId="0" borderId="0" xfId="16" applyNumberFormat="1" applyFont="1" applyFill="1" applyAlignment="1" applyProtection="1">
      <alignment horizontal="left" vertical="center" wrapText="1"/>
      <protection locked="0"/>
    </xf>
    <xf numFmtId="49" fontId="3" fillId="0" borderId="0" xfId="16" applyNumberFormat="1" applyFont="1" applyFill="1" applyAlignment="1" applyProtection="1">
      <alignment horizontal="left" vertical="center"/>
      <protection locked="0"/>
    </xf>
    <xf numFmtId="0" fontId="12" fillId="0" borderId="0" xfId="0" applyFont="1" applyFill="1" applyAlignment="1">
      <alignment horizontal="left" vertical="center"/>
    </xf>
    <xf numFmtId="49" fontId="2" fillId="0" borderId="0" xfId="10" applyNumberFormat="1" applyFont="1" applyFill="1" applyBorder="1" applyAlignment="1">
      <alignment horizontal="left" vertical="center"/>
    </xf>
    <xf numFmtId="0" fontId="12" fillId="0" borderId="0" xfId="0" applyFont="1" applyFill="1" applyBorder="1" applyAlignment="1">
      <alignment horizontal="left" vertical="center"/>
    </xf>
    <xf numFmtId="49" fontId="2" fillId="0" borderId="0" xfId="0" applyNumberFormat="1" applyFont="1" applyFill="1" applyAlignment="1">
      <alignment horizontal="left" vertical="center"/>
    </xf>
    <xf numFmtId="49" fontId="2" fillId="0" borderId="0" xfId="0" applyNumberFormat="1" applyFont="1" applyFill="1" applyBorder="1" applyAlignment="1">
      <alignment vertical="center" wrapText="1"/>
    </xf>
    <xf numFmtId="49" fontId="2" fillId="0" borderId="6" xfId="10" applyNumberFormat="1" applyFont="1" applyFill="1" applyBorder="1" applyAlignment="1">
      <alignment vertical="center"/>
    </xf>
    <xf numFmtId="0" fontId="12" fillId="0" borderId="6" xfId="0" applyFont="1" applyFill="1" applyBorder="1" applyAlignment="1">
      <alignment vertical="center"/>
    </xf>
    <xf numFmtId="0" fontId="12" fillId="0" borderId="0" xfId="0" applyFont="1" applyFill="1" applyAlignment="1">
      <alignment vertical="center"/>
    </xf>
    <xf numFmtId="49" fontId="12" fillId="0" borderId="0" xfId="0" applyNumberFormat="1" applyFont="1" applyFill="1" applyAlignment="1">
      <alignment horizontal="center" vertical="center"/>
    </xf>
    <xf numFmtId="49" fontId="2" fillId="0" borderId="1" xfId="10" applyNumberFormat="1" applyFont="1" applyFill="1" applyBorder="1" applyAlignment="1">
      <alignment vertical="center"/>
    </xf>
    <xf numFmtId="49" fontId="12" fillId="0" borderId="1" xfId="0" applyNumberFormat="1" applyFont="1" applyFill="1" applyBorder="1" applyAlignment="1">
      <alignment vertical="center"/>
    </xf>
    <xf numFmtId="0" fontId="12" fillId="0" borderId="1" xfId="0" applyFont="1" applyFill="1" applyBorder="1" applyAlignment="1">
      <alignment vertical="center"/>
    </xf>
    <xf numFmtId="49" fontId="2" fillId="0" borderId="8" xfId="10" applyNumberFormat="1" applyFont="1" applyFill="1" applyBorder="1" applyAlignment="1">
      <alignment horizontal="center" vertical="center"/>
    </xf>
    <xf numFmtId="0" fontId="12" fillId="0" borderId="8" xfId="0" applyFont="1" applyFill="1" applyBorder="1" applyAlignment="1">
      <alignment vertical="center"/>
    </xf>
    <xf numFmtId="49" fontId="2" fillId="0" borderId="0" xfId="10" applyNumberFormat="1" applyFont="1" applyFill="1" applyAlignment="1">
      <alignment vertical="center"/>
    </xf>
    <xf numFmtId="49" fontId="2" fillId="0" borderId="6" xfId="10" applyNumberFormat="1" applyFont="1" applyFill="1" applyBorder="1" applyAlignment="1">
      <alignment horizontal="center" vertic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49" fontId="12" fillId="0" borderId="0" xfId="0" applyNumberFormat="1" applyFont="1" applyFill="1" applyAlignment="1">
      <alignment vertical="center"/>
    </xf>
    <xf numFmtId="49" fontId="2" fillId="0" borderId="0" xfId="0" applyNumberFormat="1" applyFont="1" applyFill="1" applyAlignment="1">
      <alignment vertical="center"/>
    </xf>
    <xf numFmtId="49" fontId="2" fillId="0" borderId="0" xfId="0" applyNumberFormat="1" applyFont="1" applyFill="1" applyAlignment="1">
      <alignment horizontal="center" vertical="center"/>
    </xf>
    <xf numFmtId="49" fontId="2" fillId="0" borderId="1" xfId="0" applyNumberFormat="1" applyFont="1" applyFill="1" applyBorder="1" applyAlignment="1">
      <alignment vertical="center"/>
    </xf>
    <xf numFmtId="49" fontId="2" fillId="0" borderId="1" xfId="0" applyNumberFormat="1" applyFont="1" applyFill="1" applyBorder="1" applyAlignment="1">
      <alignment horizontal="center" vertical="center"/>
    </xf>
    <xf numFmtId="0" fontId="2" fillId="0" borderId="8" xfId="0" applyFont="1" applyFill="1" applyBorder="1" applyAlignment="1">
      <alignment horizontal="center" vertical="center"/>
    </xf>
    <xf numFmtId="49" fontId="2" fillId="0" borderId="6" xfId="0" applyNumberFormat="1"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xf>
    <xf numFmtId="49" fontId="2" fillId="0" borderId="0" xfId="10" applyNumberFormat="1" applyFont="1" applyFill="1" applyAlignment="1">
      <alignment horizontal="left" vertical="center"/>
    </xf>
    <xf numFmtId="49" fontId="12" fillId="0" borderId="1" xfId="0" applyNumberFormat="1" applyFont="1" applyFill="1" applyBorder="1" applyAlignment="1">
      <alignment horizontal="center" vertical="center"/>
    </xf>
    <xf numFmtId="49" fontId="12" fillId="0" borderId="8" xfId="0" applyNumberFormat="1" applyFont="1" applyFill="1" applyBorder="1" applyAlignment="1">
      <alignment horizontal="center" vertical="center"/>
    </xf>
    <xf numFmtId="49" fontId="2" fillId="0" borderId="6" xfId="0" applyNumberFormat="1" applyFont="1" applyFill="1" applyBorder="1" applyAlignment="1">
      <alignment vertical="center"/>
    </xf>
    <xf numFmtId="0" fontId="22" fillId="3" borderId="11" xfId="2" applyFont="1" applyFill="1" applyBorder="1" applyAlignment="1">
      <alignment horizontal="center"/>
    </xf>
    <xf numFmtId="0" fontId="22" fillId="3" borderId="4" xfId="2" applyFont="1" applyFill="1" applyBorder="1" applyAlignment="1">
      <alignment horizontal="center"/>
    </xf>
    <xf numFmtId="0" fontId="22" fillId="3" borderId="12" xfId="2" applyFont="1" applyFill="1" applyBorder="1" applyAlignment="1">
      <alignment horizontal="center"/>
    </xf>
    <xf numFmtId="0" fontId="23" fillId="3" borderId="13" xfId="2" applyFont="1" applyFill="1" applyBorder="1" applyAlignment="1">
      <alignment horizontal="center"/>
    </xf>
    <xf numFmtId="0" fontId="23" fillId="3" borderId="0" xfId="2" applyFont="1" applyFill="1" applyAlignment="1">
      <alignment horizontal="center"/>
    </xf>
    <xf numFmtId="0" fontId="23" fillId="3" borderId="14" xfId="2" applyFont="1" applyFill="1" applyBorder="1" applyAlignment="1">
      <alignment horizontal="center"/>
    </xf>
    <xf numFmtId="0" fontId="24" fillId="3" borderId="13" xfId="6" applyFont="1" applyFill="1" applyBorder="1" applyAlignment="1">
      <alignment horizontal="center"/>
    </xf>
    <xf numFmtId="0" fontId="24" fillId="3" borderId="0" xfId="6" applyFont="1" applyFill="1" applyAlignment="1">
      <alignment horizontal="center"/>
    </xf>
    <xf numFmtId="0" fontId="24" fillId="3" borderId="14" xfId="6" applyFont="1" applyFill="1" applyBorder="1" applyAlignment="1">
      <alignment horizontal="center"/>
    </xf>
    <xf numFmtId="0" fontId="25" fillId="0" borderId="0" xfId="6" applyFont="1" applyAlignment="1">
      <alignment horizontal="left"/>
    </xf>
    <xf numFmtId="0" fontId="26" fillId="3" borderId="13" xfId="6" applyFont="1" applyFill="1" applyBorder="1" applyAlignment="1">
      <alignment horizontal="center" vertical="center" wrapText="1" readingOrder="1"/>
    </xf>
    <xf numFmtId="0" fontId="26" fillId="3" borderId="0" xfId="6" applyFont="1" applyFill="1" applyAlignment="1">
      <alignment horizontal="center" vertical="center" wrapText="1" readingOrder="1"/>
    </xf>
    <xf numFmtId="0" fontId="26" fillId="3" borderId="14" xfId="6" applyFont="1" applyFill="1" applyBorder="1" applyAlignment="1">
      <alignment horizontal="center" vertical="center" wrapText="1" readingOrder="1"/>
    </xf>
    <xf numFmtId="0" fontId="27" fillId="3" borderId="13" xfId="6" applyFont="1" applyFill="1" applyBorder="1" applyAlignment="1">
      <alignment horizontal="center" vertical="center" readingOrder="1"/>
    </xf>
    <xf numFmtId="0" fontId="27" fillId="3" borderId="0" xfId="6" applyFont="1" applyFill="1" applyAlignment="1">
      <alignment horizontal="center" vertical="center" readingOrder="1"/>
    </xf>
    <xf numFmtId="0" fontId="27" fillId="3" borderId="14" xfId="6" applyFont="1" applyFill="1" applyBorder="1" applyAlignment="1">
      <alignment horizontal="center" vertical="center" readingOrder="1"/>
    </xf>
    <xf numFmtId="0" fontId="26" fillId="3" borderId="15" xfId="6" applyFont="1" applyFill="1" applyBorder="1" applyAlignment="1">
      <alignment horizontal="centerContinuous" vertical="center" readingOrder="1"/>
    </xf>
    <xf numFmtId="0" fontId="5" fillId="3" borderId="7" xfId="6" applyFill="1" applyBorder="1" applyAlignment="1">
      <alignment horizontal="centerContinuous"/>
    </xf>
    <xf numFmtId="0" fontId="5" fillId="3" borderId="16" xfId="6" applyFill="1" applyBorder="1" applyAlignment="1">
      <alignment horizontal="centerContinuous"/>
    </xf>
  </cellXfs>
  <cellStyles count="19">
    <cellStyle name="Comma" xfId="17" builtinId="3"/>
    <cellStyle name="Comma 2" xfId="8" xr:uid="{00000000-0005-0000-0000-000000000000}"/>
    <cellStyle name="Normal" xfId="0" builtinId="0"/>
    <cellStyle name="Normal 10 2" xfId="16" xr:uid="{591419D6-9739-4024-AA5B-5FA083297590}"/>
    <cellStyle name="Normal 12 2" xfId="14" xr:uid="{9C7AC079-A3D5-4ADD-BB7D-CC17B7783D11}"/>
    <cellStyle name="Normal 2" xfId="10" xr:uid="{414D59F4-E0AB-4AA9-9E88-B6C25C88E6E1}"/>
    <cellStyle name="Normal 2 10" xfId="13" xr:uid="{B5590FBB-FCA8-4AAD-8B56-D6373C004630}"/>
    <cellStyle name="Normal 2 2" xfId="11" xr:uid="{C8D66AA6-68B3-47EB-9E9A-842C3F5511FB}"/>
    <cellStyle name="Normal 2 2 18" xfId="12" xr:uid="{ABAB6D4A-D55B-4A5D-9A01-0BEFC34BF0F7}"/>
    <cellStyle name="Normal 3" xfId="1" xr:uid="{00000000-0005-0000-0000-000003000000}"/>
    <cellStyle name="Normal 3 2" xfId="2" xr:uid="{00000000-0005-0000-0000-000004000000}"/>
    <cellStyle name="Normal 38" xfId="15" xr:uid="{9071A2A1-1B93-431E-BEAE-6C538C737864}"/>
    <cellStyle name="Normal 4" xfId="6" xr:uid="{00000000-0005-0000-0000-000005000000}"/>
    <cellStyle name="Normal 4 21" xfId="9" xr:uid="{00000000-0005-0000-0000-000006000000}"/>
    <cellStyle name="Normal 5" xfId="3" xr:uid="{00000000-0005-0000-0000-000007000000}"/>
    <cellStyle name="Normal_2008 Summary Table 1 and 2_Europe and Central Eurasia" xfId="4" xr:uid="{00000000-0005-0000-0000-000008000000}"/>
    <cellStyle name="Normal_2008 Summary Table 1 and 2_Europe and Central Eurasia 2" xfId="5" xr:uid="{00000000-0005-0000-0000-000009000000}"/>
    <cellStyle name="Normal_Tables5_25" xfId="7" xr:uid="{00000000-0005-0000-0000-00000A000000}"/>
    <cellStyle name="Percent" xfId="18"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283845</xdr:colOff>
      <xdr:row>2</xdr:row>
      <xdr:rowOff>171605</xdr:rowOff>
    </xdr:to>
    <xdr:pic>
      <xdr:nvPicPr>
        <xdr:cNvPr id="2" name="Picture 1" title="USGS logo">
          <a:extLst>
            <a:ext uri="{FF2B5EF4-FFF2-40B4-BE49-F238E27FC236}">
              <a16:creationId xmlns:a16="http://schemas.microsoft.com/office/drawing/2014/main" id="{680CFDDD-2D23-419D-A8A0-DDC8711C9555}"/>
            </a:ext>
          </a:extLst>
        </xdr:cNvPr>
        <xdr:cNvPicPr>
          <a:picLocks noChangeAspect="1"/>
        </xdr:cNvPicPr>
      </xdr:nvPicPr>
      <xdr:blipFill>
        <a:blip xmlns:r="http://schemas.openxmlformats.org/officeDocument/2006/relationships" r:embed="rId1"/>
        <a:stretch>
          <a:fillRect/>
        </a:stretch>
      </xdr:blipFill>
      <xdr:spPr>
        <a:xfrm>
          <a:off x="0" y="0"/>
          <a:ext cx="1407795" cy="5526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AF63-3A9B-4819-92B3-1D128A33063C}">
  <sheetPr>
    <tabColor theme="0"/>
  </sheetPr>
  <dimension ref="A5:L16"/>
  <sheetViews>
    <sheetView showGridLines="0" tabSelected="1" workbookViewId="0">
      <selection activeCell="A15" sqref="A15:L15"/>
    </sheetView>
  </sheetViews>
  <sheetFormatPr defaultColWidth="8.42578125" defaultRowHeight="15" x14ac:dyDescent="0.25"/>
  <cols>
    <col min="1" max="16384" width="8.42578125" style="6"/>
  </cols>
  <sheetData>
    <row r="5" spans="1:12" ht="42.75" customHeight="1" x14ac:dyDescent="0.4">
      <c r="A5" s="314" t="s">
        <v>192</v>
      </c>
      <c r="B5" s="315"/>
      <c r="C5" s="315"/>
      <c r="D5" s="315"/>
      <c r="E5" s="315"/>
      <c r="F5" s="315"/>
      <c r="G5" s="315"/>
      <c r="H5" s="315"/>
      <c r="I5" s="315"/>
      <c r="J5" s="315"/>
      <c r="K5" s="315"/>
      <c r="L5" s="316"/>
    </row>
    <row r="6" spans="1:12" ht="48" customHeight="1" x14ac:dyDescent="0.6">
      <c r="A6" s="317" t="s">
        <v>193</v>
      </c>
      <c r="B6" s="318"/>
      <c r="C6" s="318"/>
      <c r="D6" s="318"/>
      <c r="E6" s="318"/>
      <c r="F6" s="318"/>
      <c r="G6" s="318"/>
      <c r="H6" s="318"/>
      <c r="I6" s="318"/>
      <c r="J6" s="318"/>
      <c r="K6" s="318"/>
      <c r="L6" s="319"/>
    </row>
    <row r="7" spans="1:12" s="323" customFormat="1" ht="23.25" x14ac:dyDescent="0.35">
      <c r="A7" s="320" t="s">
        <v>194</v>
      </c>
      <c r="B7" s="321"/>
      <c r="C7" s="321"/>
      <c r="D7" s="321"/>
      <c r="E7" s="321"/>
      <c r="F7" s="321"/>
      <c r="G7" s="321"/>
      <c r="H7" s="321"/>
      <c r="I7" s="321"/>
      <c r="J7" s="321"/>
      <c r="K7" s="321"/>
      <c r="L7" s="322"/>
    </row>
    <row r="8" spans="1:12" s="323" customFormat="1" ht="23.25" x14ac:dyDescent="0.35">
      <c r="A8" s="320" t="s">
        <v>195</v>
      </c>
      <c r="B8" s="321"/>
      <c r="C8" s="321"/>
      <c r="D8" s="321"/>
      <c r="E8" s="321"/>
      <c r="F8" s="321"/>
      <c r="G8" s="321"/>
      <c r="H8" s="321"/>
      <c r="I8" s="321"/>
      <c r="J8" s="321"/>
      <c r="K8" s="321"/>
      <c r="L8" s="322"/>
    </row>
    <row r="9" spans="1:12" s="323" customFormat="1" ht="23.25" x14ac:dyDescent="0.35">
      <c r="A9" s="320" t="s">
        <v>196</v>
      </c>
      <c r="B9" s="321"/>
      <c r="C9" s="321"/>
      <c r="D9" s="321"/>
      <c r="E9" s="321"/>
      <c r="F9" s="321"/>
      <c r="G9" s="321"/>
      <c r="H9" s="321"/>
      <c r="I9" s="321"/>
      <c r="J9" s="321"/>
      <c r="K9" s="321"/>
      <c r="L9" s="322"/>
    </row>
    <row r="10" spans="1:12" s="323" customFormat="1" ht="23.25" x14ac:dyDescent="0.35">
      <c r="A10" s="320" t="s">
        <v>197</v>
      </c>
      <c r="B10" s="321"/>
      <c r="C10" s="321"/>
      <c r="D10" s="321"/>
      <c r="E10" s="321"/>
      <c r="F10" s="321"/>
      <c r="G10" s="321"/>
      <c r="H10" s="321"/>
      <c r="I10" s="321"/>
      <c r="J10" s="321"/>
      <c r="K10" s="321"/>
      <c r="L10" s="322"/>
    </row>
    <row r="11" spans="1:12" s="323" customFormat="1" ht="23.25" x14ac:dyDescent="0.35">
      <c r="A11" s="320" t="s">
        <v>198</v>
      </c>
      <c r="B11" s="321"/>
      <c r="C11" s="321"/>
      <c r="D11" s="321"/>
      <c r="E11" s="321"/>
      <c r="F11" s="321"/>
      <c r="G11" s="321"/>
      <c r="H11" s="321"/>
      <c r="I11" s="321"/>
      <c r="J11" s="321"/>
      <c r="K11" s="321"/>
      <c r="L11" s="322"/>
    </row>
    <row r="12" spans="1:12" s="323" customFormat="1" ht="23.25" x14ac:dyDescent="0.35">
      <c r="A12" s="320" t="s">
        <v>199</v>
      </c>
      <c r="B12" s="321"/>
      <c r="C12" s="321"/>
      <c r="D12" s="321"/>
      <c r="E12" s="321"/>
      <c r="F12" s="321"/>
      <c r="G12" s="321"/>
      <c r="H12" s="321"/>
      <c r="I12" s="321"/>
      <c r="J12" s="321"/>
      <c r="K12" s="321"/>
      <c r="L12" s="322"/>
    </row>
    <row r="13" spans="1:12" s="323" customFormat="1" ht="23.25" x14ac:dyDescent="0.35">
      <c r="A13" s="320" t="s">
        <v>200</v>
      </c>
      <c r="B13" s="321"/>
      <c r="C13" s="321"/>
      <c r="D13" s="321"/>
      <c r="E13" s="321"/>
      <c r="F13" s="321"/>
      <c r="G13" s="321"/>
      <c r="H13" s="321"/>
      <c r="I13" s="321"/>
      <c r="J13" s="321"/>
      <c r="K13" s="321"/>
      <c r="L13" s="322"/>
    </row>
    <row r="14" spans="1:12" ht="23.45" customHeight="1" x14ac:dyDescent="0.25">
      <c r="A14" s="324"/>
      <c r="B14" s="325"/>
      <c r="C14" s="325"/>
      <c r="D14" s="325"/>
      <c r="E14" s="325"/>
      <c r="F14" s="325"/>
      <c r="G14" s="325"/>
      <c r="H14" s="325"/>
      <c r="I14" s="325"/>
      <c r="J14" s="325"/>
      <c r="K14" s="325"/>
      <c r="L14" s="326"/>
    </row>
    <row r="15" spans="1:12" ht="21" customHeight="1" x14ac:dyDescent="0.25">
      <c r="A15" s="327" t="s">
        <v>201</v>
      </c>
      <c r="B15" s="328"/>
      <c r="C15" s="328"/>
      <c r="D15" s="328"/>
      <c r="E15" s="328"/>
      <c r="F15" s="328"/>
      <c r="G15" s="328"/>
      <c r="H15" s="328"/>
      <c r="I15" s="328"/>
      <c r="J15" s="328"/>
      <c r="K15" s="328"/>
      <c r="L15" s="329"/>
    </row>
    <row r="16" spans="1:12" ht="23.25" x14ac:dyDescent="0.25">
      <c r="A16" s="330"/>
      <c r="B16" s="331"/>
      <c r="C16" s="331"/>
      <c r="D16" s="331"/>
      <c r="E16" s="331"/>
      <c r="F16" s="331"/>
      <c r="G16" s="331"/>
      <c r="H16" s="331"/>
      <c r="I16" s="331"/>
      <c r="J16" s="331"/>
      <c r="K16" s="331"/>
      <c r="L16" s="332"/>
    </row>
  </sheetData>
  <mergeCells count="10">
    <mergeCell ref="A11:L11"/>
    <mergeCell ref="A12:L12"/>
    <mergeCell ref="A13:L13"/>
    <mergeCell ref="A15:L15"/>
    <mergeCell ref="A5:L5"/>
    <mergeCell ref="A6:L6"/>
    <mergeCell ref="A7:L7"/>
    <mergeCell ref="A8:L8"/>
    <mergeCell ref="A9:L9"/>
    <mergeCell ref="A10:L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3"/>
  <sheetViews>
    <sheetView zoomScaleNormal="100" workbookViewId="0">
      <selection sqref="A1:F1"/>
    </sheetView>
  </sheetViews>
  <sheetFormatPr defaultColWidth="9.140625" defaultRowHeight="15" x14ac:dyDescent="0.25"/>
  <cols>
    <col min="1" max="1" width="31.42578125" style="1" customWidth="1"/>
    <col min="2" max="2" width="2" style="1" customWidth="1"/>
    <col min="3" max="3" width="15.42578125" style="1" customWidth="1"/>
    <col min="4" max="4" width="4.42578125" style="1" customWidth="1"/>
    <col min="5" max="5" width="15.42578125" style="1" customWidth="1"/>
    <col min="6" max="6" width="5.42578125" style="1" customWidth="1"/>
    <col min="7" max="230" width="9.140625" style="1"/>
    <col min="231" max="231" width="24.5703125" style="1" customWidth="1"/>
    <col min="232" max="232" width="2" style="1" customWidth="1"/>
    <col min="233" max="233" width="15.42578125" style="1" customWidth="1"/>
    <col min="234" max="234" width="6.42578125" style="1" customWidth="1"/>
    <col min="235" max="235" width="7.140625" style="1" customWidth="1"/>
    <col min="236" max="236" width="13.42578125" style="1" customWidth="1"/>
    <col min="237" max="237" width="1.42578125" style="1" customWidth="1"/>
    <col min="238" max="486" width="9.140625" style="1"/>
    <col min="487" max="487" width="24.5703125" style="1" customWidth="1"/>
    <col min="488" max="488" width="2" style="1" customWidth="1"/>
    <col min="489" max="489" width="15.42578125" style="1" customWidth="1"/>
    <col min="490" max="490" width="6.42578125" style="1" customWidth="1"/>
    <col min="491" max="491" width="7.140625" style="1" customWidth="1"/>
    <col min="492" max="492" width="13.42578125" style="1" customWidth="1"/>
    <col min="493" max="493" width="1.42578125" style="1" customWidth="1"/>
    <col min="494" max="742" width="9.140625" style="1"/>
    <col min="743" max="743" width="24.5703125" style="1" customWidth="1"/>
    <col min="744" max="744" width="2" style="1" customWidth="1"/>
    <col min="745" max="745" width="15.42578125" style="1" customWidth="1"/>
    <col min="746" max="746" width="6.42578125" style="1" customWidth="1"/>
    <col min="747" max="747" width="7.140625" style="1" customWidth="1"/>
    <col min="748" max="748" width="13.42578125" style="1" customWidth="1"/>
    <col min="749" max="749" width="1.42578125" style="1" customWidth="1"/>
    <col min="750" max="998" width="9.140625" style="1"/>
    <col min="999" max="999" width="24.5703125" style="1" customWidth="1"/>
    <col min="1000" max="1000" width="2" style="1" customWidth="1"/>
    <col min="1001" max="1001" width="15.42578125" style="1" customWidth="1"/>
    <col min="1002" max="1002" width="6.42578125" style="1" customWidth="1"/>
    <col min="1003" max="1003" width="7.140625" style="1" customWidth="1"/>
    <col min="1004" max="1004" width="13.42578125" style="1" customWidth="1"/>
    <col min="1005" max="1005" width="1.42578125" style="1" customWidth="1"/>
    <col min="1006" max="1254" width="9.140625" style="1"/>
    <col min="1255" max="1255" width="24.5703125" style="1" customWidth="1"/>
    <col min="1256" max="1256" width="2" style="1" customWidth="1"/>
    <col min="1257" max="1257" width="15.42578125" style="1" customWidth="1"/>
    <col min="1258" max="1258" width="6.42578125" style="1" customWidth="1"/>
    <col min="1259" max="1259" width="7.140625" style="1" customWidth="1"/>
    <col min="1260" max="1260" width="13.42578125" style="1" customWidth="1"/>
    <col min="1261" max="1261" width="1.42578125" style="1" customWidth="1"/>
    <col min="1262" max="1510" width="9.140625" style="1"/>
    <col min="1511" max="1511" width="24.5703125" style="1" customWidth="1"/>
    <col min="1512" max="1512" width="2" style="1" customWidth="1"/>
    <col min="1513" max="1513" width="15.42578125" style="1" customWidth="1"/>
    <col min="1514" max="1514" width="6.42578125" style="1" customWidth="1"/>
    <col min="1515" max="1515" width="7.140625" style="1" customWidth="1"/>
    <col min="1516" max="1516" width="13.42578125" style="1" customWidth="1"/>
    <col min="1517" max="1517" width="1.42578125" style="1" customWidth="1"/>
    <col min="1518" max="1766" width="9.140625" style="1"/>
    <col min="1767" max="1767" width="24.5703125" style="1" customWidth="1"/>
    <col min="1768" max="1768" width="2" style="1" customWidth="1"/>
    <col min="1769" max="1769" width="15.42578125" style="1" customWidth="1"/>
    <col min="1770" max="1770" width="6.42578125" style="1" customWidth="1"/>
    <col min="1771" max="1771" width="7.140625" style="1" customWidth="1"/>
    <col min="1772" max="1772" width="13.42578125" style="1" customWidth="1"/>
    <col min="1773" max="1773" width="1.42578125" style="1" customWidth="1"/>
    <col min="1774" max="2022" width="9.140625" style="1"/>
    <col min="2023" max="2023" width="24.5703125" style="1" customWidth="1"/>
    <col min="2024" max="2024" width="2" style="1" customWidth="1"/>
    <col min="2025" max="2025" width="15.42578125" style="1" customWidth="1"/>
    <col min="2026" max="2026" width="6.42578125" style="1" customWidth="1"/>
    <col min="2027" max="2027" width="7.140625" style="1" customWidth="1"/>
    <col min="2028" max="2028" width="13.42578125" style="1" customWidth="1"/>
    <col min="2029" max="2029" width="1.42578125" style="1" customWidth="1"/>
    <col min="2030" max="2278" width="9.140625" style="1"/>
    <col min="2279" max="2279" width="24.5703125" style="1" customWidth="1"/>
    <col min="2280" max="2280" width="2" style="1" customWidth="1"/>
    <col min="2281" max="2281" width="15.42578125" style="1" customWidth="1"/>
    <col min="2282" max="2282" width="6.42578125" style="1" customWidth="1"/>
    <col min="2283" max="2283" width="7.140625" style="1" customWidth="1"/>
    <col min="2284" max="2284" width="13.42578125" style="1" customWidth="1"/>
    <col min="2285" max="2285" width="1.42578125" style="1" customWidth="1"/>
    <col min="2286" max="2534" width="9.140625" style="1"/>
    <col min="2535" max="2535" width="24.5703125" style="1" customWidth="1"/>
    <col min="2536" max="2536" width="2" style="1" customWidth="1"/>
    <col min="2537" max="2537" width="15.42578125" style="1" customWidth="1"/>
    <col min="2538" max="2538" width="6.42578125" style="1" customWidth="1"/>
    <col min="2539" max="2539" width="7.140625" style="1" customWidth="1"/>
    <col min="2540" max="2540" width="13.42578125" style="1" customWidth="1"/>
    <col min="2541" max="2541" width="1.42578125" style="1" customWidth="1"/>
    <col min="2542" max="2790" width="9.140625" style="1"/>
    <col min="2791" max="2791" width="24.5703125" style="1" customWidth="1"/>
    <col min="2792" max="2792" width="2" style="1" customWidth="1"/>
    <col min="2793" max="2793" width="15.42578125" style="1" customWidth="1"/>
    <col min="2794" max="2794" width="6.42578125" style="1" customWidth="1"/>
    <col min="2795" max="2795" width="7.140625" style="1" customWidth="1"/>
    <col min="2796" max="2796" width="13.42578125" style="1" customWidth="1"/>
    <col min="2797" max="2797" width="1.42578125" style="1" customWidth="1"/>
    <col min="2798" max="3046" width="9.140625" style="1"/>
    <col min="3047" max="3047" width="24.5703125" style="1" customWidth="1"/>
    <col min="3048" max="3048" width="2" style="1" customWidth="1"/>
    <col min="3049" max="3049" width="15.42578125" style="1" customWidth="1"/>
    <col min="3050" max="3050" width="6.42578125" style="1" customWidth="1"/>
    <col min="3051" max="3051" width="7.140625" style="1" customWidth="1"/>
    <col min="3052" max="3052" width="13.42578125" style="1" customWidth="1"/>
    <col min="3053" max="3053" width="1.42578125" style="1" customWidth="1"/>
    <col min="3054" max="3302" width="9.140625" style="1"/>
    <col min="3303" max="3303" width="24.5703125" style="1" customWidth="1"/>
    <col min="3304" max="3304" width="2" style="1" customWidth="1"/>
    <col min="3305" max="3305" width="15.42578125" style="1" customWidth="1"/>
    <col min="3306" max="3306" width="6.42578125" style="1" customWidth="1"/>
    <col min="3307" max="3307" width="7.140625" style="1" customWidth="1"/>
    <col min="3308" max="3308" width="13.42578125" style="1" customWidth="1"/>
    <col min="3309" max="3309" width="1.42578125" style="1" customWidth="1"/>
    <col min="3310" max="3558" width="9.140625" style="1"/>
    <col min="3559" max="3559" width="24.5703125" style="1" customWidth="1"/>
    <col min="3560" max="3560" width="2" style="1" customWidth="1"/>
    <col min="3561" max="3561" width="15.42578125" style="1" customWidth="1"/>
    <col min="3562" max="3562" width="6.42578125" style="1" customWidth="1"/>
    <col min="3563" max="3563" width="7.140625" style="1" customWidth="1"/>
    <col min="3564" max="3564" width="13.42578125" style="1" customWidth="1"/>
    <col min="3565" max="3565" width="1.42578125" style="1" customWidth="1"/>
    <col min="3566" max="3814" width="9.140625" style="1"/>
    <col min="3815" max="3815" width="24.5703125" style="1" customWidth="1"/>
    <col min="3816" max="3816" width="2" style="1" customWidth="1"/>
    <col min="3817" max="3817" width="15.42578125" style="1" customWidth="1"/>
    <col min="3818" max="3818" width="6.42578125" style="1" customWidth="1"/>
    <col min="3819" max="3819" width="7.140625" style="1" customWidth="1"/>
    <col min="3820" max="3820" width="13.42578125" style="1" customWidth="1"/>
    <col min="3821" max="3821" width="1.42578125" style="1" customWidth="1"/>
    <col min="3822" max="4070" width="9.140625" style="1"/>
    <col min="4071" max="4071" width="24.5703125" style="1" customWidth="1"/>
    <col min="4072" max="4072" width="2" style="1" customWidth="1"/>
    <col min="4073" max="4073" width="15.42578125" style="1" customWidth="1"/>
    <col min="4074" max="4074" width="6.42578125" style="1" customWidth="1"/>
    <col min="4075" max="4075" width="7.140625" style="1" customWidth="1"/>
    <col min="4076" max="4076" width="13.42578125" style="1" customWidth="1"/>
    <col min="4077" max="4077" width="1.42578125" style="1" customWidth="1"/>
    <col min="4078" max="4326" width="9.140625" style="1"/>
    <col min="4327" max="4327" width="24.5703125" style="1" customWidth="1"/>
    <col min="4328" max="4328" width="2" style="1" customWidth="1"/>
    <col min="4329" max="4329" width="15.42578125" style="1" customWidth="1"/>
    <col min="4330" max="4330" width="6.42578125" style="1" customWidth="1"/>
    <col min="4331" max="4331" width="7.140625" style="1" customWidth="1"/>
    <col min="4332" max="4332" width="13.42578125" style="1" customWidth="1"/>
    <col min="4333" max="4333" width="1.42578125" style="1" customWidth="1"/>
    <col min="4334" max="4582" width="9.140625" style="1"/>
    <col min="4583" max="4583" width="24.5703125" style="1" customWidth="1"/>
    <col min="4584" max="4584" width="2" style="1" customWidth="1"/>
    <col min="4585" max="4585" width="15.42578125" style="1" customWidth="1"/>
    <col min="4586" max="4586" width="6.42578125" style="1" customWidth="1"/>
    <col min="4587" max="4587" width="7.140625" style="1" customWidth="1"/>
    <col min="4588" max="4588" width="13.42578125" style="1" customWidth="1"/>
    <col min="4589" max="4589" width="1.42578125" style="1" customWidth="1"/>
    <col min="4590" max="4838" width="9.140625" style="1"/>
    <col min="4839" max="4839" width="24.5703125" style="1" customWidth="1"/>
    <col min="4840" max="4840" width="2" style="1" customWidth="1"/>
    <col min="4841" max="4841" width="15.42578125" style="1" customWidth="1"/>
    <col min="4842" max="4842" width="6.42578125" style="1" customWidth="1"/>
    <col min="4843" max="4843" width="7.140625" style="1" customWidth="1"/>
    <col min="4844" max="4844" width="13.42578125" style="1" customWidth="1"/>
    <col min="4845" max="4845" width="1.42578125" style="1" customWidth="1"/>
    <col min="4846" max="5094" width="9.140625" style="1"/>
    <col min="5095" max="5095" width="24.5703125" style="1" customWidth="1"/>
    <col min="5096" max="5096" width="2" style="1" customWidth="1"/>
    <col min="5097" max="5097" width="15.42578125" style="1" customWidth="1"/>
    <col min="5098" max="5098" width="6.42578125" style="1" customWidth="1"/>
    <col min="5099" max="5099" width="7.140625" style="1" customWidth="1"/>
    <col min="5100" max="5100" width="13.42578125" style="1" customWidth="1"/>
    <col min="5101" max="5101" width="1.42578125" style="1" customWidth="1"/>
    <col min="5102" max="5350" width="9.140625" style="1"/>
    <col min="5351" max="5351" width="24.5703125" style="1" customWidth="1"/>
    <col min="5352" max="5352" width="2" style="1" customWidth="1"/>
    <col min="5353" max="5353" width="15.42578125" style="1" customWidth="1"/>
    <col min="5354" max="5354" width="6.42578125" style="1" customWidth="1"/>
    <col min="5355" max="5355" width="7.140625" style="1" customWidth="1"/>
    <col min="5356" max="5356" width="13.42578125" style="1" customWidth="1"/>
    <col min="5357" max="5357" width="1.42578125" style="1" customWidth="1"/>
    <col min="5358" max="5606" width="9.140625" style="1"/>
    <col min="5607" max="5607" width="24.5703125" style="1" customWidth="1"/>
    <col min="5608" max="5608" width="2" style="1" customWidth="1"/>
    <col min="5609" max="5609" width="15.42578125" style="1" customWidth="1"/>
    <col min="5610" max="5610" width="6.42578125" style="1" customWidth="1"/>
    <col min="5611" max="5611" width="7.140625" style="1" customWidth="1"/>
    <col min="5612" max="5612" width="13.42578125" style="1" customWidth="1"/>
    <col min="5613" max="5613" width="1.42578125" style="1" customWidth="1"/>
    <col min="5614" max="5862" width="9.140625" style="1"/>
    <col min="5863" max="5863" width="24.5703125" style="1" customWidth="1"/>
    <col min="5864" max="5864" width="2" style="1" customWidth="1"/>
    <col min="5865" max="5865" width="15.42578125" style="1" customWidth="1"/>
    <col min="5866" max="5866" width="6.42578125" style="1" customWidth="1"/>
    <col min="5867" max="5867" width="7.140625" style="1" customWidth="1"/>
    <col min="5868" max="5868" width="13.42578125" style="1" customWidth="1"/>
    <col min="5869" max="5869" width="1.42578125" style="1" customWidth="1"/>
    <col min="5870" max="6118" width="9.140625" style="1"/>
    <col min="6119" max="6119" width="24.5703125" style="1" customWidth="1"/>
    <col min="6120" max="6120" width="2" style="1" customWidth="1"/>
    <col min="6121" max="6121" width="15.42578125" style="1" customWidth="1"/>
    <col min="6122" max="6122" width="6.42578125" style="1" customWidth="1"/>
    <col min="6123" max="6123" width="7.140625" style="1" customWidth="1"/>
    <col min="6124" max="6124" width="13.42578125" style="1" customWidth="1"/>
    <col min="6125" max="6125" width="1.42578125" style="1" customWidth="1"/>
    <col min="6126" max="6374" width="9.140625" style="1"/>
    <col min="6375" max="6375" width="24.5703125" style="1" customWidth="1"/>
    <col min="6376" max="6376" width="2" style="1" customWidth="1"/>
    <col min="6377" max="6377" width="15.42578125" style="1" customWidth="1"/>
    <col min="6378" max="6378" width="6.42578125" style="1" customWidth="1"/>
    <col min="6379" max="6379" width="7.140625" style="1" customWidth="1"/>
    <col min="6380" max="6380" width="13.42578125" style="1" customWidth="1"/>
    <col min="6381" max="6381" width="1.42578125" style="1" customWidth="1"/>
    <col min="6382" max="6630" width="9.140625" style="1"/>
    <col min="6631" max="6631" width="24.5703125" style="1" customWidth="1"/>
    <col min="6632" max="6632" width="2" style="1" customWidth="1"/>
    <col min="6633" max="6633" width="15.42578125" style="1" customWidth="1"/>
    <col min="6634" max="6634" width="6.42578125" style="1" customWidth="1"/>
    <col min="6635" max="6635" width="7.140625" style="1" customWidth="1"/>
    <col min="6636" max="6636" width="13.42578125" style="1" customWidth="1"/>
    <col min="6637" max="6637" width="1.42578125" style="1" customWidth="1"/>
    <col min="6638" max="6886" width="9.140625" style="1"/>
    <col min="6887" max="6887" width="24.5703125" style="1" customWidth="1"/>
    <col min="6888" max="6888" width="2" style="1" customWidth="1"/>
    <col min="6889" max="6889" width="15.42578125" style="1" customWidth="1"/>
    <col min="6890" max="6890" width="6.42578125" style="1" customWidth="1"/>
    <col min="6891" max="6891" width="7.140625" style="1" customWidth="1"/>
    <col min="6892" max="6892" width="13.42578125" style="1" customWidth="1"/>
    <col min="6893" max="6893" width="1.42578125" style="1" customWidth="1"/>
    <col min="6894" max="7142" width="9.140625" style="1"/>
    <col min="7143" max="7143" width="24.5703125" style="1" customWidth="1"/>
    <col min="7144" max="7144" width="2" style="1" customWidth="1"/>
    <col min="7145" max="7145" width="15.42578125" style="1" customWidth="1"/>
    <col min="7146" max="7146" width="6.42578125" style="1" customWidth="1"/>
    <col min="7147" max="7147" width="7.140625" style="1" customWidth="1"/>
    <col min="7148" max="7148" width="13.42578125" style="1" customWidth="1"/>
    <col min="7149" max="7149" width="1.42578125" style="1" customWidth="1"/>
    <col min="7150" max="7398" width="9.140625" style="1"/>
    <col min="7399" max="7399" width="24.5703125" style="1" customWidth="1"/>
    <col min="7400" max="7400" width="2" style="1" customWidth="1"/>
    <col min="7401" max="7401" width="15.42578125" style="1" customWidth="1"/>
    <col min="7402" max="7402" width="6.42578125" style="1" customWidth="1"/>
    <col min="7403" max="7403" width="7.140625" style="1" customWidth="1"/>
    <col min="7404" max="7404" width="13.42578125" style="1" customWidth="1"/>
    <col min="7405" max="7405" width="1.42578125" style="1" customWidth="1"/>
    <col min="7406" max="7654" width="9.140625" style="1"/>
    <col min="7655" max="7655" width="24.5703125" style="1" customWidth="1"/>
    <col min="7656" max="7656" width="2" style="1" customWidth="1"/>
    <col min="7657" max="7657" width="15.42578125" style="1" customWidth="1"/>
    <col min="7658" max="7658" width="6.42578125" style="1" customWidth="1"/>
    <col min="7659" max="7659" width="7.140625" style="1" customWidth="1"/>
    <col min="7660" max="7660" width="13.42578125" style="1" customWidth="1"/>
    <col min="7661" max="7661" width="1.42578125" style="1" customWidth="1"/>
    <col min="7662" max="7910" width="9.140625" style="1"/>
    <col min="7911" max="7911" width="24.5703125" style="1" customWidth="1"/>
    <col min="7912" max="7912" width="2" style="1" customWidth="1"/>
    <col min="7913" max="7913" width="15.42578125" style="1" customWidth="1"/>
    <col min="7914" max="7914" width="6.42578125" style="1" customWidth="1"/>
    <col min="7915" max="7915" width="7.140625" style="1" customWidth="1"/>
    <col min="7916" max="7916" width="13.42578125" style="1" customWidth="1"/>
    <col min="7917" max="7917" width="1.42578125" style="1" customWidth="1"/>
    <col min="7918" max="8166" width="9.140625" style="1"/>
    <col min="8167" max="8167" width="24.5703125" style="1" customWidth="1"/>
    <col min="8168" max="8168" width="2" style="1" customWidth="1"/>
    <col min="8169" max="8169" width="15.42578125" style="1" customWidth="1"/>
    <col min="8170" max="8170" width="6.42578125" style="1" customWidth="1"/>
    <col min="8171" max="8171" width="7.140625" style="1" customWidth="1"/>
    <col min="8172" max="8172" width="13.42578125" style="1" customWidth="1"/>
    <col min="8173" max="8173" width="1.42578125" style="1" customWidth="1"/>
    <col min="8174" max="8422" width="9.140625" style="1"/>
    <col min="8423" max="8423" width="24.5703125" style="1" customWidth="1"/>
    <col min="8424" max="8424" width="2" style="1" customWidth="1"/>
    <col min="8425" max="8425" width="15.42578125" style="1" customWidth="1"/>
    <col min="8426" max="8426" width="6.42578125" style="1" customWidth="1"/>
    <col min="8427" max="8427" width="7.140625" style="1" customWidth="1"/>
    <col min="8428" max="8428" width="13.42578125" style="1" customWidth="1"/>
    <col min="8429" max="8429" width="1.42578125" style="1" customWidth="1"/>
    <col min="8430" max="8678" width="9.140625" style="1"/>
    <col min="8679" max="8679" width="24.5703125" style="1" customWidth="1"/>
    <col min="8680" max="8680" width="2" style="1" customWidth="1"/>
    <col min="8681" max="8681" width="15.42578125" style="1" customWidth="1"/>
    <col min="8682" max="8682" width="6.42578125" style="1" customWidth="1"/>
    <col min="8683" max="8683" width="7.140625" style="1" customWidth="1"/>
    <col min="8684" max="8684" width="13.42578125" style="1" customWidth="1"/>
    <col min="8685" max="8685" width="1.42578125" style="1" customWidth="1"/>
    <col min="8686" max="8934" width="9.140625" style="1"/>
    <col min="8935" max="8935" width="24.5703125" style="1" customWidth="1"/>
    <col min="8936" max="8936" width="2" style="1" customWidth="1"/>
    <col min="8937" max="8937" width="15.42578125" style="1" customWidth="1"/>
    <col min="8938" max="8938" width="6.42578125" style="1" customWidth="1"/>
    <col min="8939" max="8939" width="7.140625" style="1" customWidth="1"/>
    <col min="8940" max="8940" width="13.42578125" style="1" customWidth="1"/>
    <col min="8941" max="8941" width="1.42578125" style="1" customWidth="1"/>
    <col min="8942" max="9190" width="9.140625" style="1"/>
    <col min="9191" max="9191" width="24.5703125" style="1" customWidth="1"/>
    <col min="9192" max="9192" width="2" style="1" customWidth="1"/>
    <col min="9193" max="9193" width="15.42578125" style="1" customWidth="1"/>
    <col min="9194" max="9194" width="6.42578125" style="1" customWidth="1"/>
    <col min="9195" max="9195" width="7.140625" style="1" customWidth="1"/>
    <col min="9196" max="9196" width="13.42578125" style="1" customWidth="1"/>
    <col min="9197" max="9197" width="1.42578125" style="1" customWidth="1"/>
    <col min="9198" max="9446" width="9.140625" style="1"/>
    <col min="9447" max="9447" width="24.5703125" style="1" customWidth="1"/>
    <col min="9448" max="9448" width="2" style="1" customWidth="1"/>
    <col min="9449" max="9449" width="15.42578125" style="1" customWidth="1"/>
    <col min="9450" max="9450" width="6.42578125" style="1" customWidth="1"/>
    <col min="9451" max="9451" width="7.140625" style="1" customWidth="1"/>
    <col min="9452" max="9452" width="13.42578125" style="1" customWidth="1"/>
    <col min="9453" max="9453" width="1.42578125" style="1" customWidth="1"/>
    <col min="9454" max="9702" width="9.140625" style="1"/>
    <col min="9703" max="9703" width="24.5703125" style="1" customWidth="1"/>
    <col min="9704" max="9704" width="2" style="1" customWidth="1"/>
    <col min="9705" max="9705" width="15.42578125" style="1" customWidth="1"/>
    <col min="9706" max="9706" width="6.42578125" style="1" customWidth="1"/>
    <col min="9707" max="9707" width="7.140625" style="1" customWidth="1"/>
    <col min="9708" max="9708" width="13.42578125" style="1" customWidth="1"/>
    <col min="9709" max="9709" width="1.42578125" style="1" customWidth="1"/>
    <col min="9710" max="9958" width="9.140625" style="1"/>
    <col min="9959" max="9959" width="24.5703125" style="1" customWidth="1"/>
    <col min="9960" max="9960" width="2" style="1" customWidth="1"/>
    <col min="9961" max="9961" width="15.42578125" style="1" customWidth="1"/>
    <col min="9962" max="9962" width="6.42578125" style="1" customWidth="1"/>
    <col min="9963" max="9963" width="7.140625" style="1" customWidth="1"/>
    <col min="9964" max="9964" width="13.42578125" style="1" customWidth="1"/>
    <col min="9965" max="9965" width="1.42578125" style="1" customWidth="1"/>
    <col min="9966" max="10214" width="9.140625" style="1"/>
    <col min="10215" max="10215" width="24.5703125" style="1" customWidth="1"/>
    <col min="10216" max="10216" width="2" style="1" customWidth="1"/>
    <col min="10217" max="10217" width="15.42578125" style="1" customWidth="1"/>
    <col min="10218" max="10218" width="6.42578125" style="1" customWidth="1"/>
    <col min="10219" max="10219" width="7.140625" style="1" customWidth="1"/>
    <col min="10220" max="10220" width="13.42578125" style="1" customWidth="1"/>
    <col min="10221" max="10221" width="1.42578125" style="1" customWidth="1"/>
    <col min="10222" max="10470" width="9.140625" style="1"/>
    <col min="10471" max="10471" width="24.5703125" style="1" customWidth="1"/>
    <col min="10472" max="10472" width="2" style="1" customWidth="1"/>
    <col min="10473" max="10473" width="15.42578125" style="1" customWidth="1"/>
    <col min="10474" max="10474" width="6.42578125" style="1" customWidth="1"/>
    <col min="10475" max="10475" width="7.140625" style="1" customWidth="1"/>
    <col min="10476" max="10476" width="13.42578125" style="1" customWidth="1"/>
    <col min="10477" max="10477" width="1.42578125" style="1" customWidth="1"/>
    <col min="10478" max="10726" width="9.140625" style="1"/>
    <col min="10727" max="10727" width="24.5703125" style="1" customWidth="1"/>
    <col min="10728" max="10728" width="2" style="1" customWidth="1"/>
    <col min="10729" max="10729" width="15.42578125" style="1" customWidth="1"/>
    <col min="10730" max="10730" width="6.42578125" style="1" customWidth="1"/>
    <col min="10731" max="10731" width="7.140625" style="1" customWidth="1"/>
    <col min="10732" max="10732" width="13.42578125" style="1" customWidth="1"/>
    <col min="10733" max="10733" width="1.42578125" style="1" customWidth="1"/>
    <col min="10734" max="10982" width="9.140625" style="1"/>
    <col min="10983" max="10983" width="24.5703125" style="1" customWidth="1"/>
    <col min="10984" max="10984" width="2" style="1" customWidth="1"/>
    <col min="10985" max="10985" width="15.42578125" style="1" customWidth="1"/>
    <col min="10986" max="10986" width="6.42578125" style="1" customWidth="1"/>
    <col min="10987" max="10987" width="7.140625" style="1" customWidth="1"/>
    <col min="10988" max="10988" width="13.42578125" style="1" customWidth="1"/>
    <col min="10989" max="10989" width="1.42578125" style="1" customWidth="1"/>
    <col min="10990" max="11238" width="9.140625" style="1"/>
    <col min="11239" max="11239" width="24.5703125" style="1" customWidth="1"/>
    <col min="11240" max="11240" width="2" style="1" customWidth="1"/>
    <col min="11241" max="11241" width="15.42578125" style="1" customWidth="1"/>
    <col min="11242" max="11242" width="6.42578125" style="1" customWidth="1"/>
    <col min="11243" max="11243" width="7.140625" style="1" customWidth="1"/>
    <col min="11244" max="11244" width="13.42578125" style="1" customWidth="1"/>
    <col min="11245" max="11245" width="1.42578125" style="1" customWidth="1"/>
    <col min="11246" max="11494" width="9.140625" style="1"/>
    <col min="11495" max="11495" width="24.5703125" style="1" customWidth="1"/>
    <col min="11496" max="11496" width="2" style="1" customWidth="1"/>
    <col min="11497" max="11497" width="15.42578125" style="1" customWidth="1"/>
    <col min="11498" max="11498" width="6.42578125" style="1" customWidth="1"/>
    <col min="11499" max="11499" width="7.140625" style="1" customWidth="1"/>
    <col min="11500" max="11500" width="13.42578125" style="1" customWidth="1"/>
    <col min="11501" max="11501" width="1.42578125" style="1" customWidth="1"/>
    <col min="11502" max="11750" width="9.140625" style="1"/>
    <col min="11751" max="11751" width="24.5703125" style="1" customWidth="1"/>
    <col min="11752" max="11752" width="2" style="1" customWidth="1"/>
    <col min="11753" max="11753" width="15.42578125" style="1" customWidth="1"/>
    <col min="11754" max="11754" width="6.42578125" style="1" customWidth="1"/>
    <col min="11755" max="11755" width="7.140625" style="1" customWidth="1"/>
    <col min="11756" max="11756" width="13.42578125" style="1" customWidth="1"/>
    <col min="11757" max="11757" width="1.42578125" style="1" customWidth="1"/>
    <col min="11758" max="12006" width="9.140625" style="1"/>
    <col min="12007" max="12007" width="24.5703125" style="1" customWidth="1"/>
    <col min="12008" max="12008" width="2" style="1" customWidth="1"/>
    <col min="12009" max="12009" width="15.42578125" style="1" customWidth="1"/>
    <col min="12010" max="12010" width="6.42578125" style="1" customWidth="1"/>
    <col min="12011" max="12011" width="7.140625" style="1" customWidth="1"/>
    <col min="12012" max="12012" width="13.42578125" style="1" customWidth="1"/>
    <col min="12013" max="12013" width="1.42578125" style="1" customWidth="1"/>
    <col min="12014" max="12262" width="9.140625" style="1"/>
    <col min="12263" max="12263" width="24.5703125" style="1" customWidth="1"/>
    <col min="12264" max="12264" width="2" style="1" customWidth="1"/>
    <col min="12265" max="12265" width="15.42578125" style="1" customWidth="1"/>
    <col min="12266" max="12266" width="6.42578125" style="1" customWidth="1"/>
    <col min="12267" max="12267" width="7.140625" style="1" customWidth="1"/>
    <col min="12268" max="12268" width="13.42578125" style="1" customWidth="1"/>
    <col min="12269" max="12269" width="1.42578125" style="1" customWidth="1"/>
    <col min="12270" max="12518" width="9.140625" style="1"/>
    <col min="12519" max="12519" width="24.5703125" style="1" customWidth="1"/>
    <col min="12520" max="12520" width="2" style="1" customWidth="1"/>
    <col min="12521" max="12521" width="15.42578125" style="1" customWidth="1"/>
    <col min="12522" max="12522" width="6.42578125" style="1" customWidth="1"/>
    <col min="12523" max="12523" width="7.140625" style="1" customWidth="1"/>
    <col min="12524" max="12524" width="13.42578125" style="1" customWidth="1"/>
    <col min="12525" max="12525" width="1.42578125" style="1" customWidth="1"/>
    <col min="12526" max="12774" width="9.140625" style="1"/>
    <col min="12775" max="12775" width="24.5703125" style="1" customWidth="1"/>
    <col min="12776" max="12776" width="2" style="1" customWidth="1"/>
    <col min="12777" max="12777" width="15.42578125" style="1" customWidth="1"/>
    <col min="12778" max="12778" width="6.42578125" style="1" customWidth="1"/>
    <col min="12779" max="12779" width="7.140625" style="1" customWidth="1"/>
    <col min="12780" max="12780" width="13.42578125" style="1" customWidth="1"/>
    <col min="12781" max="12781" width="1.42578125" style="1" customWidth="1"/>
    <col min="12782" max="13030" width="9.140625" style="1"/>
    <col min="13031" max="13031" width="24.5703125" style="1" customWidth="1"/>
    <col min="13032" max="13032" width="2" style="1" customWidth="1"/>
    <col min="13033" max="13033" width="15.42578125" style="1" customWidth="1"/>
    <col min="13034" max="13034" width="6.42578125" style="1" customWidth="1"/>
    <col min="13035" max="13035" width="7.140625" style="1" customWidth="1"/>
    <col min="13036" max="13036" width="13.42578125" style="1" customWidth="1"/>
    <col min="13037" max="13037" width="1.42578125" style="1" customWidth="1"/>
    <col min="13038" max="13286" width="9.140625" style="1"/>
    <col min="13287" max="13287" width="24.5703125" style="1" customWidth="1"/>
    <col min="13288" max="13288" width="2" style="1" customWidth="1"/>
    <col min="13289" max="13289" width="15.42578125" style="1" customWidth="1"/>
    <col min="13290" max="13290" width="6.42578125" style="1" customWidth="1"/>
    <col min="13291" max="13291" width="7.140625" style="1" customWidth="1"/>
    <col min="13292" max="13292" width="13.42578125" style="1" customWidth="1"/>
    <col min="13293" max="13293" width="1.42578125" style="1" customWidth="1"/>
    <col min="13294" max="13542" width="9.140625" style="1"/>
    <col min="13543" max="13543" width="24.5703125" style="1" customWidth="1"/>
    <col min="13544" max="13544" width="2" style="1" customWidth="1"/>
    <col min="13545" max="13545" width="15.42578125" style="1" customWidth="1"/>
    <col min="13546" max="13546" width="6.42578125" style="1" customWidth="1"/>
    <col min="13547" max="13547" width="7.140625" style="1" customWidth="1"/>
    <col min="13548" max="13548" width="13.42578125" style="1" customWidth="1"/>
    <col min="13549" max="13549" width="1.42578125" style="1" customWidth="1"/>
    <col min="13550" max="13798" width="9.140625" style="1"/>
    <col min="13799" max="13799" width="24.5703125" style="1" customWidth="1"/>
    <col min="13800" max="13800" width="2" style="1" customWidth="1"/>
    <col min="13801" max="13801" width="15.42578125" style="1" customWidth="1"/>
    <col min="13802" max="13802" width="6.42578125" style="1" customWidth="1"/>
    <col min="13803" max="13803" width="7.140625" style="1" customWidth="1"/>
    <col min="13804" max="13804" width="13.42578125" style="1" customWidth="1"/>
    <col min="13805" max="13805" width="1.42578125" style="1" customWidth="1"/>
    <col min="13806" max="14054" width="9.140625" style="1"/>
    <col min="14055" max="14055" width="24.5703125" style="1" customWidth="1"/>
    <col min="14056" max="14056" width="2" style="1" customWidth="1"/>
    <col min="14057" max="14057" width="15.42578125" style="1" customWidth="1"/>
    <col min="14058" max="14058" width="6.42578125" style="1" customWidth="1"/>
    <col min="14059" max="14059" width="7.140625" style="1" customWidth="1"/>
    <col min="14060" max="14060" width="13.42578125" style="1" customWidth="1"/>
    <col min="14061" max="14061" width="1.42578125" style="1" customWidth="1"/>
    <col min="14062" max="14310" width="9.140625" style="1"/>
    <col min="14311" max="14311" width="24.5703125" style="1" customWidth="1"/>
    <col min="14312" max="14312" width="2" style="1" customWidth="1"/>
    <col min="14313" max="14313" width="15.42578125" style="1" customWidth="1"/>
    <col min="14314" max="14314" width="6.42578125" style="1" customWidth="1"/>
    <col min="14315" max="14315" width="7.140625" style="1" customWidth="1"/>
    <col min="14316" max="14316" width="13.42578125" style="1" customWidth="1"/>
    <col min="14317" max="14317" width="1.42578125" style="1" customWidth="1"/>
    <col min="14318" max="14566" width="9.140625" style="1"/>
    <col min="14567" max="14567" width="24.5703125" style="1" customWidth="1"/>
    <col min="14568" max="14568" width="2" style="1" customWidth="1"/>
    <col min="14569" max="14569" width="15.42578125" style="1" customWidth="1"/>
    <col min="14570" max="14570" width="6.42578125" style="1" customWidth="1"/>
    <col min="14571" max="14571" width="7.140625" style="1" customWidth="1"/>
    <col min="14572" max="14572" width="13.42578125" style="1" customWidth="1"/>
    <col min="14573" max="14573" width="1.42578125" style="1" customWidth="1"/>
    <col min="14574" max="14822" width="9.140625" style="1"/>
    <col min="14823" max="14823" width="24.5703125" style="1" customWidth="1"/>
    <col min="14824" max="14824" width="2" style="1" customWidth="1"/>
    <col min="14825" max="14825" width="15.42578125" style="1" customWidth="1"/>
    <col min="14826" max="14826" width="6.42578125" style="1" customWidth="1"/>
    <col min="14827" max="14827" width="7.140625" style="1" customWidth="1"/>
    <col min="14828" max="14828" width="13.42578125" style="1" customWidth="1"/>
    <col min="14829" max="14829" width="1.42578125" style="1" customWidth="1"/>
    <col min="14830" max="15078" width="9.140625" style="1"/>
    <col min="15079" max="15079" width="24.5703125" style="1" customWidth="1"/>
    <col min="15080" max="15080" width="2" style="1" customWidth="1"/>
    <col min="15081" max="15081" width="15.42578125" style="1" customWidth="1"/>
    <col min="15082" max="15082" width="6.42578125" style="1" customWidth="1"/>
    <col min="15083" max="15083" width="7.140625" style="1" customWidth="1"/>
    <col min="15084" max="15084" width="13.42578125" style="1" customWidth="1"/>
    <col min="15085" max="15085" width="1.42578125" style="1" customWidth="1"/>
    <col min="15086" max="15334" width="9.140625" style="1"/>
    <col min="15335" max="15335" width="24.5703125" style="1" customWidth="1"/>
    <col min="15336" max="15336" width="2" style="1" customWidth="1"/>
    <col min="15337" max="15337" width="15.42578125" style="1" customWidth="1"/>
    <col min="15338" max="15338" width="6.42578125" style="1" customWidth="1"/>
    <col min="15339" max="15339" width="7.140625" style="1" customWidth="1"/>
    <col min="15340" max="15340" width="13.42578125" style="1" customWidth="1"/>
    <col min="15341" max="15341" width="1.42578125" style="1" customWidth="1"/>
    <col min="15342" max="15590" width="9.140625" style="1"/>
    <col min="15591" max="15591" width="24.5703125" style="1" customWidth="1"/>
    <col min="15592" max="15592" width="2" style="1" customWidth="1"/>
    <col min="15593" max="15593" width="15.42578125" style="1" customWidth="1"/>
    <col min="15594" max="15594" width="6.42578125" style="1" customWidth="1"/>
    <col min="15595" max="15595" width="7.140625" style="1" customWidth="1"/>
    <col min="15596" max="15596" width="13.42578125" style="1" customWidth="1"/>
    <col min="15597" max="15597" width="1.42578125" style="1" customWidth="1"/>
    <col min="15598" max="15846" width="9.140625" style="1"/>
    <col min="15847" max="15847" width="24.5703125" style="1" customWidth="1"/>
    <col min="15848" max="15848" width="2" style="1" customWidth="1"/>
    <col min="15849" max="15849" width="15.42578125" style="1" customWidth="1"/>
    <col min="15850" max="15850" width="6.42578125" style="1" customWidth="1"/>
    <col min="15851" max="15851" width="7.140625" style="1" customWidth="1"/>
    <col min="15852" max="15852" width="13.42578125" style="1" customWidth="1"/>
    <col min="15853" max="15853" width="1.42578125" style="1" customWidth="1"/>
    <col min="15854" max="16102" width="9.140625" style="1"/>
    <col min="16103" max="16103" width="24.5703125" style="1" customWidth="1"/>
    <col min="16104" max="16104" width="2" style="1" customWidth="1"/>
    <col min="16105" max="16105" width="15.42578125" style="1" customWidth="1"/>
    <col min="16106" max="16106" width="6.42578125" style="1" customWidth="1"/>
    <col min="16107" max="16107" width="7.140625" style="1" customWidth="1"/>
    <col min="16108" max="16108" width="13.42578125" style="1" customWidth="1"/>
    <col min="16109" max="16109" width="1.42578125" style="1" customWidth="1"/>
    <col min="16110" max="16384" width="9.140625" style="1"/>
  </cols>
  <sheetData>
    <row r="1" spans="1:6" ht="11.45" customHeight="1" x14ac:dyDescent="0.25">
      <c r="A1" s="244" t="s">
        <v>0</v>
      </c>
      <c r="B1" s="244"/>
      <c r="C1" s="244"/>
      <c r="D1" s="244"/>
      <c r="E1" s="244"/>
      <c r="F1" s="244"/>
    </row>
    <row r="2" spans="1:6" ht="11.45" customHeight="1" x14ac:dyDescent="0.25">
      <c r="A2" s="245" t="s">
        <v>1</v>
      </c>
      <c r="B2" s="245"/>
      <c r="C2" s="245"/>
      <c r="D2" s="245"/>
      <c r="E2" s="245"/>
      <c r="F2" s="245"/>
    </row>
    <row r="3" spans="1:6" ht="11.45" customHeight="1" x14ac:dyDescent="0.25">
      <c r="A3" s="246"/>
      <c r="B3" s="246"/>
      <c r="C3" s="246"/>
      <c r="D3" s="246"/>
      <c r="E3" s="246"/>
      <c r="F3" s="246"/>
    </row>
    <row r="4" spans="1:6" ht="12.75" customHeight="1" x14ac:dyDescent="0.25">
      <c r="A4" s="15"/>
      <c r="B4" s="15"/>
      <c r="C4" s="101" t="s">
        <v>2</v>
      </c>
      <c r="D4" s="101"/>
      <c r="E4" s="247" t="s">
        <v>3</v>
      </c>
      <c r="F4" s="247"/>
    </row>
    <row r="5" spans="1:6" ht="11.45" customHeight="1" x14ac:dyDescent="0.25">
      <c r="A5" s="11" t="s">
        <v>4</v>
      </c>
      <c r="B5" s="100"/>
      <c r="C5" s="102" t="s">
        <v>5</v>
      </c>
      <c r="D5" s="12"/>
      <c r="E5" s="248" t="s">
        <v>6</v>
      </c>
      <c r="F5" s="248"/>
    </row>
    <row r="6" spans="1:6" ht="11.45" customHeight="1" x14ac:dyDescent="0.25">
      <c r="A6" s="78" t="s">
        <v>7</v>
      </c>
      <c r="B6" s="13"/>
      <c r="C6" s="50">
        <v>2780400</v>
      </c>
      <c r="D6" s="14"/>
      <c r="E6" s="56">
        <v>45809</v>
      </c>
      <c r="F6" s="15"/>
    </row>
    <row r="7" spans="1:6" ht="11.45" customHeight="1" x14ac:dyDescent="0.25">
      <c r="A7" s="79" t="s">
        <v>8</v>
      </c>
      <c r="B7" s="13"/>
      <c r="C7" s="51">
        <v>180</v>
      </c>
      <c r="D7" s="16"/>
      <c r="E7" s="57">
        <v>107</v>
      </c>
      <c r="F7" s="17"/>
    </row>
    <row r="8" spans="1:6" ht="12.75" customHeight="1" x14ac:dyDescent="0.25">
      <c r="A8" s="78" t="s">
        <v>9</v>
      </c>
      <c r="B8" s="13"/>
      <c r="C8" s="51">
        <v>13880</v>
      </c>
      <c r="D8" s="16"/>
      <c r="E8" s="57">
        <v>408</v>
      </c>
      <c r="F8" s="17"/>
    </row>
    <row r="9" spans="1:6" ht="11.45" customHeight="1" x14ac:dyDescent="0.25">
      <c r="A9" s="78" t="s">
        <v>10</v>
      </c>
      <c r="B9" s="13"/>
      <c r="C9" s="51">
        <v>430</v>
      </c>
      <c r="D9" s="16"/>
      <c r="E9" s="57">
        <v>281</v>
      </c>
      <c r="F9" s="17"/>
    </row>
    <row r="10" spans="1:6" ht="11.45" customHeight="1" x14ac:dyDescent="0.25">
      <c r="A10" s="78" t="s">
        <v>11</v>
      </c>
      <c r="B10" s="13"/>
      <c r="C10" s="51">
        <v>22966</v>
      </c>
      <c r="D10" s="16"/>
      <c r="E10" s="57">
        <v>400</v>
      </c>
      <c r="F10" s="17"/>
    </row>
    <row r="11" spans="1:6" ht="11.45" customHeight="1" x14ac:dyDescent="0.25">
      <c r="A11" s="78" t="s">
        <v>12</v>
      </c>
      <c r="B11" s="13"/>
      <c r="C11" s="51">
        <v>54</v>
      </c>
      <c r="D11" s="16"/>
      <c r="E11" s="57">
        <v>64</v>
      </c>
      <c r="F11" s="17"/>
    </row>
    <row r="12" spans="1:6" ht="11.45" customHeight="1" x14ac:dyDescent="0.25">
      <c r="A12" s="78" t="s">
        <v>13</v>
      </c>
      <c r="B12" s="13"/>
      <c r="C12" s="52">
        <v>1098581</v>
      </c>
      <c r="D12" s="16"/>
      <c r="E12" s="57">
        <v>12079</v>
      </c>
      <c r="F12" s="17"/>
    </row>
    <row r="13" spans="1:6" ht="11.45" customHeight="1" x14ac:dyDescent="0.25">
      <c r="A13" s="78" t="s">
        <v>14</v>
      </c>
      <c r="B13" s="13"/>
      <c r="C13" s="52">
        <v>8515770</v>
      </c>
      <c r="D13" s="16"/>
      <c r="E13" s="57">
        <v>214326</v>
      </c>
      <c r="F13" s="17"/>
    </row>
    <row r="14" spans="1:6" ht="11.45" customHeight="1" x14ac:dyDescent="0.25">
      <c r="A14" s="78" t="s">
        <v>15</v>
      </c>
      <c r="B14" s="13"/>
      <c r="C14" s="51">
        <v>9984670</v>
      </c>
      <c r="D14" s="16"/>
      <c r="E14" s="57">
        <v>38246</v>
      </c>
      <c r="F14" s="17"/>
    </row>
    <row r="15" spans="1:6" ht="11.45" customHeight="1" x14ac:dyDescent="0.25">
      <c r="A15" s="78" t="s">
        <v>16</v>
      </c>
      <c r="B15" s="13"/>
      <c r="C15" s="52">
        <v>756102</v>
      </c>
      <c r="D15" s="16"/>
      <c r="E15" s="57">
        <v>19493</v>
      </c>
      <c r="F15" s="17"/>
    </row>
    <row r="16" spans="1:6" ht="12.75" customHeight="1" x14ac:dyDescent="0.25">
      <c r="A16" s="78" t="s">
        <v>17</v>
      </c>
      <c r="B16" s="13"/>
      <c r="C16" s="52">
        <v>1138910</v>
      </c>
      <c r="D16" s="16"/>
      <c r="E16" s="57">
        <v>51517</v>
      </c>
      <c r="F16" s="18"/>
    </row>
    <row r="17" spans="1:6" ht="11.45" customHeight="1" x14ac:dyDescent="0.25">
      <c r="A17" s="78" t="s">
        <v>18</v>
      </c>
      <c r="B17" s="13"/>
      <c r="C17" s="51">
        <v>51100</v>
      </c>
      <c r="D17" s="16"/>
      <c r="E17" s="57">
        <v>5154</v>
      </c>
      <c r="F17" s="17"/>
    </row>
    <row r="18" spans="1:6" ht="11.45" customHeight="1" x14ac:dyDescent="0.25">
      <c r="A18" s="78" t="s">
        <v>19</v>
      </c>
      <c r="B18" s="13"/>
      <c r="C18" s="51">
        <v>110860</v>
      </c>
      <c r="D18" s="16"/>
      <c r="E18" s="57">
        <v>11256</v>
      </c>
      <c r="F18" s="17"/>
    </row>
    <row r="19" spans="1:6" ht="11.45" customHeight="1" x14ac:dyDescent="0.25">
      <c r="A19" s="78" t="s">
        <v>20</v>
      </c>
      <c r="B19" s="13"/>
      <c r="C19" s="51">
        <v>751</v>
      </c>
      <c r="D19" s="16"/>
      <c r="E19" s="57">
        <v>72</v>
      </c>
      <c r="F19" s="17"/>
    </row>
    <row r="20" spans="1:6" ht="11.45" customHeight="1" x14ac:dyDescent="0.25">
      <c r="A20" s="78" t="s">
        <v>21</v>
      </c>
      <c r="B20" s="13"/>
      <c r="C20" s="51">
        <v>48670</v>
      </c>
      <c r="D20" s="16"/>
      <c r="E20" s="57">
        <v>11118</v>
      </c>
      <c r="F20" s="17"/>
    </row>
    <row r="21" spans="1:6" ht="12.75" customHeight="1" x14ac:dyDescent="0.25">
      <c r="A21" s="78" t="s">
        <v>22</v>
      </c>
      <c r="B21" s="13"/>
      <c r="C21" s="52">
        <v>283561</v>
      </c>
      <c r="D21" s="16"/>
      <c r="E21" s="57">
        <v>17798</v>
      </c>
      <c r="F21" s="17"/>
    </row>
    <row r="22" spans="1:6" ht="11.45" customHeight="1" x14ac:dyDescent="0.25">
      <c r="A22" s="78" t="s">
        <v>23</v>
      </c>
      <c r="B22" s="17"/>
      <c r="C22" s="51">
        <v>21041</v>
      </c>
      <c r="D22" s="112"/>
      <c r="E22" s="57">
        <v>6314</v>
      </c>
      <c r="F22" s="17"/>
    </row>
    <row r="23" spans="1:6" ht="11.45" customHeight="1" x14ac:dyDescent="0.25">
      <c r="A23" s="78" t="s">
        <v>24</v>
      </c>
      <c r="B23" s="13"/>
      <c r="C23" s="7">
        <v>83846</v>
      </c>
      <c r="D23" s="113">
        <v>3</v>
      </c>
      <c r="E23" s="54">
        <v>430</v>
      </c>
      <c r="F23" s="19">
        <v>3</v>
      </c>
    </row>
    <row r="24" spans="1:6" ht="11.45" customHeight="1" x14ac:dyDescent="0.25">
      <c r="A24" s="78" t="s">
        <v>25</v>
      </c>
      <c r="B24" s="17"/>
      <c r="C24" s="51">
        <v>108889</v>
      </c>
      <c r="D24" s="114"/>
      <c r="E24" s="57">
        <v>17110</v>
      </c>
      <c r="F24" s="17"/>
    </row>
    <row r="25" spans="1:6" ht="11.45" customHeight="1" x14ac:dyDescent="0.25">
      <c r="A25" s="78" t="s">
        <v>26</v>
      </c>
      <c r="B25" s="13"/>
      <c r="C25" s="52">
        <v>214969</v>
      </c>
      <c r="D25" s="114"/>
      <c r="E25" s="57">
        <v>805</v>
      </c>
      <c r="F25" s="17"/>
    </row>
    <row r="26" spans="1:6" ht="12" customHeight="1" x14ac:dyDescent="0.25">
      <c r="A26" s="78" t="s">
        <v>27</v>
      </c>
      <c r="B26" s="17"/>
      <c r="C26" s="51">
        <v>27750</v>
      </c>
      <c r="D26" s="114"/>
      <c r="E26" s="57">
        <v>11448</v>
      </c>
      <c r="F26" s="17"/>
    </row>
    <row r="27" spans="1:6" ht="11.45" customHeight="1" x14ac:dyDescent="0.25">
      <c r="A27" s="78" t="s">
        <v>28</v>
      </c>
      <c r="B27" s="13"/>
      <c r="C27" s="51">
        <v>112090</v>
      </c>
      <c r="D27" s="114"/>
      <c r="E27" s="57">
        <v>10278</v>
      </c>
      <c r="F27" s="17"/>
    </row>
    <row r="28" spans="1:6" ht="11.45" customHeight="1" x14ac:dyDescent="0.25">
      <c r="A28" s="79" t="s">
        <v>29</v>
      </c>
      <c r="B28" s="13"/>
      <c r="C28" s="51">
        <v>10991</v>
      </c>
      <c r="D28" s="114"/>
      <c r="E28" s="57">
        <v>2828</v>
      </c>
      <c r="F28" s="17"/>
    </row>
    <row r="29" spans="1:6" ht="11.45" customHeight="1" x14ac:dyDescent="0.25">
      <c r="A29" s="78" t="s">
        <v>30</v>
      </c>
      <c r="B29" s="13"/>
      <c r="C29" s="53">
        <v>1128</v>
      </c>
      <c r="D29" s="113">
        <v>3</v>
      </c>
      <c r="E29" s="54">
        <v>370</v>
      </c>
      <c r="F29" s="19">
        <v>3</v>
      </c>
    </row>
    <row r="30" spans="1:6" ht="11.45" customHeight="1" x14ac:dyDescent="0.25">
      <c r="A30" s="78" t="s">
        <v>31</v>
      </c>
      <c r="B30" s="13"/>
      <c r="C30" s="51">
        <v>1964375</v>
      </c>
      <c r="D30" s="16"/>
      <c r="E30" s="57">
        <v>126705</v>
      </c>
      <c r="F30" s="17"/>
    </row>
    <row r="31" spans="1:6" ht="11.45" customHeight="1" x14ac:dyDescent="0.25">
      <c r="A31" s="78" t="s">
        <v>32</v>
      </c>
      <c r="B31" s="13"/>
      <c r="C31" s="51">
        <v>130370</v>
      </c>
      <c r="D31" s="16"/>
      <c r="E31" s="57">
        <v>6851</v>
      </c>
      <c r="F31" s="17"/>
    </row>
    <row r="32" spans="1:6" ht="11.45" customHeight="1" x14ac:dyDescent="0.25">
      <c r="A32" s="78" t="s">
        <v>33</v>
      </c>
      <c r="B32" s="13"/>
      <c r="C32" s="51">
        <v>75420</v>
      </c>
      <c r="D32" s="16"/>
      <c r="E32" s="57">
        <v>4351</v>
      </c>
      <c r="F32" s="17"/>
    </row>
    <row r="33" spans="1:8" ht="11.45" customHeight="1" x14ac:dyDescent="0.25">
      <c r="A33" s="78" t="s">
        <v>34</v>
      </c>
      <c r="B33" s="13"/>
      <c r="C33" s="52">
        <v>406752</v>
      </c>
      <c r="D33" s="16"/>
      <c r="E33" s="57">
        <v>6704</v>
      </c>
      <c r="F33" s="17"/>
    </row>
    <row r="34" spans="1:8" ht="11.45" customHeight="1" x14ac:dyDescent="0.25">
      <c r="A34" s="78" t="s">
        <v>35</v>
      </c>
      <c r="B34" s="13"/>
      <c r="C34" s="52">
        <v>1285216</v>
      </c>
      <c r="D34" s="16"/>
      <c r="E34" s="57">
        <v>33715</v>
      </c>
      <c r="F34" s="17"/>
    </row>
    <row r="35" spans="1:8" ht="10.15" customHeight="1" x14ac:dyDescent="0.25">
      <c r="A35" s="78" t="s">
        <v>36</v>
      </c>
      <c r="B35" s="13"/>
      <c r="C35" s="51">
        <v>9104</v>
      </c>
      <c r="D35" s="16"/>
      <c r="E35" s="57">
        <v>3264</v>
      </c>
      <c r="F35" s="17"/>
    </row>
    <row r="36" spans="1:8" ht="11.45" customHeight="1" x14ac:dyDescent="0.25">
      <c r="A36" s="78" t="s">
        <v>37</v>
      </c>
      <c r="B36" s="13"/>
      <c r="C36" s="51">
        <v>261</v>
      </c>
      <c r="D36" s="16"/>
      <c r="E36" s="57">
        <v>48</v>
      </c>
      <c r="F36" s="17"/>
    </row>
    <row r="37" spans="1:8" ht="11.45" customHeight="1" x14ac:dyDescent="0.25">
      <c r="A37" s="78" t="s">
        <v>38</v>
      </c>
      <c r="B37" s="17"/>
      <c r="C37" s="52">
        <v>163820</v>
      </c>
      <c r="D37" s="16"/>
      <c r="E37" s="57">
        <v>613</v>
      </c>
      <c r="F37" s="17"/>
    </row>
    <row r="38" spans="1:8" ht="11.45" customHeight="1" x14ac:dyDescent="0.25">
      <c r="A38" s="78" t="s">
        <v>39</v>
      </c>
      <c r="B38" s="13"/>
      <c r="C38" s="51">
        <v>5128</v>
      </c>
      <c r="D38" s="16"/>
      <c r="E38" s="57">
        <v>1526</v>
      </c>
      <c r="F38" s="17"/>
    </row>
    <row r="39" spans="1:8" ht="11.45" customHeight="1" x14ac:dyDescent="0.25">
      <c r="A39" s="78" t="s">
        <v>40</v>
      </c>
      <c r="B39" s="13"/>
      <c r="C39" s="51">
        <v>9833517</v>
      </c>
      <c r="D39" s="16"/>
      <c r="E39" s="57">
        <v>331894</v>
      </c>
      <c r="F39" s="17"/>
    </row>
    <row r="40" spans="1:8" ht="11.45" customHeight="1" x14ac:dyDescent="0.25">
      <c r="A40" s="78" t="s">
        <v>41</v>
      </c>
      <c r="B40" s="13"/>
      <c r="C40" s="52">
        <v>176215</v>
      </c>
      <c r="D40" s="16"/>
      <c r="E40" s="57">
        <v>3426</v>
      </c>
      <c r="F40" s="17"/>
    </row>
    <row r="41" spans="1:8" ht="11.45" customHeight="1" x14ac:dyDescent="0.25">
      <c r="A41" s="78" t="s">
        <v>42</v>
      </c>
      <c r="B41" s="13"/>
      <c r="C41" s="52">
        <v>912050</v>
      </c>
      <c r="D41" s="16"/>
      <c r="E41" s="58">
        <v>28200</v>
      </c>
      <c r="F41" s="17"/>
      <c r="H41" s="10"/>
    </row>
    <row r="42" spans="1:8" ht="11.45" customHeight="1" x14ac:dyDescent="0.25">
      <c r="A42" s="49" t="s">
        <v>43</v>
      </c>
      <c r="B42" s="17"/>
      <c r="C42" s="55">
        <v>40350000</v>
      </c>
      <c r="D42" s="20"/>
      <c r="E42" s="55">
        <v>1025008</v>
      </c>
      <c r="F42" s="21"/>
    </row>
    <row r="43" spans="1:8" ht="11.45" customHeight="1" x14ac:dyDescent="0.25">
      <c r="A43" s="22" t="s">
        <v>44</v>
      </c>
      <c r="B43" s="23"/>
      <c r="C43" s="60">
        <v>148940000</v>
      </c>
      <c r="D43" s="61">
        <v>5</v>
      </c>
      <c r="E43" s="59">
        <v>7888409</v>
      </c>
      <c r="F43" s="61">
        <v>6</v>
      </c>
    </row>
    <row r="44" spans="1:8" ht="11.45" customHeight="1" x14ac:dyDescent="0.25">
      <c r="A44" s="24" t="s">
        <v>45</v>
      </c>
      <c r="B44" s="24"/>
      <c r="C44" s="24"/>
      <c r="D44" s="24"/>
      <c r="E44" s="24"/>
      <c r="F44" s="103"/>
    </row>
    <row r="45" spans="1:8" ht="12.75" customHeight="1" x14ac:dyDescent="0.25">
      <c r="A45" s="253" t="s">
        <v>46</v>
      </c>
      <c r="B45" s="253"/>
      <c r="C45" s="253"/>
      <c r="D45" s="253"/>
      <c r="E45" s="253"/>
      <c r="F45" s="253"/>
    </row>
    <row r="46" spans="1:8" ht="11.45" customHeight="1" x14ac:dyDescent="0.25">
      <c r="A46" s="249" t="s">
        <v>47</v>
      </c>
      <c r="B46" s="249"/>
      <c r="C46" s="249"/>
      <c r="D46" s="249"/>
      <c r="E46" s="249"/>
      <c r="F46" s="249"/>
    </row>
    <row r="47" spans="1:8" ht="11.45" customHeight="1" x14ac:dyDescent="0.25">
      <c r="A47" s="254" t="s">
        <v>48</v>
      </c>
      <c r="B47" s="254"/>
      <c r="C47" s="254"/>
      <c r="D47" s="254"/>
      <c r="E47" s="254"/>
      <c r="F47" s="254"/>
    </row>
    <row r="48" spans="1:8" ht="11.45" customHeight="1" x14ac:dyDescent="0.25">
      <c r="A48" s="250" t="s">
        <v>49</v>
      </c>
      <c r="B48" s="251"/>
      <c r="C48" s="251"/>
      <c r="D48" s="251"/>
      <c r="E48" s="251"/>
      <c r="F48" s="251"/>
    </row>
    <row r="49" spans="1:6" ht="11.45" customHeight="1" x14ac:dyDescent="0.25">
      <c r="A49" s="252" t="s">
        <v>50</v>
      </c>
      <c r="B49" s="252"/>
      <c r="C49" s="252"/>
      <c r="D49" s="252"/>
      <c r="E49" s="252"/>
      <c r="F49" s="252"/>
    </row>
    <row r="50" spans="1:6" ht="11.45" customHeight="1" x14ac:dyDescent="0.25">
      <c r="C50" s="10"/>
    </row>
    <row r="51" spans="1:6" ht="11.45" customHeight="1" x14ac:dyDescent="0.25">
      <c r="C51" s="10"/>
    </row>
    <row r="52" spans="1:6" ht="11.45" customHeight="1" x14ac:dyDescent="0.25">
      <c r="A52" s="8"/>
    </row>
    <row r="53" spans="1:6" ht="11.45" customHeight="1" x14ac:dyDescent="0.25">
      <c r="C53" s="10">
        <f>C42-C39</f>
        <v>30516483</v>
      </c>
      <c r="E53" s="10">
        <f>E42-E39</f>
        <v>693114</v>
      </c>
    </row>
    <row r="54" spans="1:6" ht="11.45" customHeight="1" x14ac:dyDescent="0.25"/>
    <row r="55" spans="1:6" ht="11.45" customHeight="1" x14ac:dyDescent="0.25"/>
    <row r="56" spans="1:6" ht="11.45" customHeight="1" x14ac:dyDescent="0.25"/>
    <row r="57" spans="1:6" ht="11.45" customHeight="1" x14ac:dyDescent="0.25"/>
    <row r="58" spans="1:6" ht="11.45" customHeight="1" x14ac:dyDescent="0.25"/>
    <row r="59" spans="1:6" ht="22.5" customHeight="1" x14ac:dyDescent="0.25"/>
    <row r="60" spans="1:6" s="6" customFormat="1" ht="11.45" customHeight="1" x14ac:dyDescent="0.25">
      <c r="A60" s="1"/>
      <c r="B60" s="1"/>
      <c r="C60" s="1"/>
      <c r="D60" s="1"/>
      <c r="E60" s="1"/>
      <c r="F60" s="1"/>
    </row>
    <row r="61" spans="1:6" ht="11.45" customHeight="1" x14ac:dyDescent="0.25"/>
    <row r="62" spans="1:6" ht="11.45" customHeight="1" x14ac:dyDescent="0.25"/>
    <row r="63" spans="1:6" ht="11.45" customHeight="1" x14ac:dyDescent="0.25"/>
  </sheetData>
  <sortState xmlns:xlrd2="http://schemas.microsoft.com/office/spreadsheetml/2017/richdata2" ref="A6:F41">
    <sortCondition ref="A6:A41"/>
  </sortState>
  <mergeCells count="10">
    <mergeCell ref="A46:F46"/>
    <mergeCell ref="A48:F48"/>
    <mergeCell ref="A49:F49"/>
    <mergeCell ref="A45:F45"/>
    <mergeCell ref="A47:F47"/>
    <mergeCell ref="A1:F1"/>
    <mergeCell ref="A2:F2"/>
    <mergeCell ref="A3:F3"/>
    <mergeCell ref="E4:F4"/>
    <mergeCell ref="E5:F5"/>
  </mergeCells>
  <pageMargins left="0.7" right="0.7" top="0.75" bottom="0.75" header="0.3" footer="0.3"/>
  <pageSetup fitToWidth="0"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55"/>
  <sheetViews>
    <sheetView zoomScaleNormal="100" workbookViewId="0">
      <selection activeCell="K43" sqref="K43"/>
    </sheetView>
  </sheetViews>
  <sheetFormatPr defaultRowHeight="12.75" x14ac:dyDescent="0.2"/>
  <cols>
    <col min="1" max="1" width="30.140625" style="3" customWidth="1"/>
    <col min="2" max="2" width="1.85546875" style="3" customWidth="1"/>
    <col min="3" max="3" width="11.42578125" style="4" customWidth="1"/>
    <col min="4" max="4" width="4.42578125" style="3" customWidth="1"/>
    <col min="5" max="5" width="8" style="4" customWidth="1"/>
    <col min="6" max="6" width="2.5703125" style="3" customWidth="1"/>
    <col min="7" max="7" width="7.42578125" style="5" customWidth="1"/>
    <col min="8" max="8" width="1.5703125" style="5" customWidth="1"/>
    <col min="9" max="9" width="7.42578125" style="5" customWidth="1"/>
    <col min="10" max="10" width="1.5703125" style="5" customWidth="1"/>
    <col min="11" max="11" width="7.42578125" style="5" customWidth="1"/>
    <col min="12" max="12" width="2.42578125" style="5" customWidth="1"/>
    <col min="13" max="193" width="9.140625" style="2"/>
    <col min="194" max="194" width="23.5703125" style="2" customWidth="1"/>
    <col min="195" max="195" width="1.85546875" style="2" customWidth="1"/>
    <col min="196" max="196" width="11.42578125" style="2" customWidth="1"/>
    <col min="197" max="197" width="4.42578125" style="2" customWidth="1"/>
    <col min="198" max="198" width="8" style="2" customWidth="1"/>
    <col min="199" max="199" width="2.5703125" style="2" customWidth="1"/>
    <col min="200" max="202" width="8.5703125" style="2" customWidth="1"/>
    <col min="203" max="449" width="9.140625" style="2"/>
    <col min="450" max="450" width="23.5703125" style="2" customWidth="1"/>
    <col min="451" max="451" width="1.85546875" style="2" customWidth="1"/>
    <col min="452" max="452" width="11.42578125" style="2" customWidth="1"/>
    <col min="453" max="453" width="4.42578125" style="2" customWidth="1"/>
    <col min="454" max="454" width="8" style="2" customWidth="1"/>
    <col min="455" max="455" width="2.5703125" style="2" customWidth="1"/>
    <col min="456" max="458" width="8.5703125" style="2" customWidth="1"/>
    <col min="459" max="705" width="9.140625" style="2"/>
    <col min="706" max="706" width="23.5703125" style="2" customWidth="1"/>
    <col min="707" max="707" width="1.85546875" style="2" customWidth="1"/>
    <col min="708" max="708" width="11.42578125" style="2" customWidth="1"/>
    <col min="709" max="709" width="4.42578125" style="2" customWidth="1"/>
    <col min="710" max="710" width="8" style="2" customWidth="1"/>
    <col min="711" max="711" width="2.5703125" style="2" customWidth="1"/>
    <col min="712" max="714" width="8.5703125" style="2" customWidth="1"/>
    <col min="715" max="961" width="9.140625" style="2"/>
    <col min="962" max="962" width="23.5703125" style="2" customWidth="1"/>
    <col min="963" max="963" width="1.85546875" style="2" customWidth="1"/>
    <col min="964" max="964" width="11.42578125" style="2" customWidth="1"/>
    <col min="965" max="965" width="4.42578125" style="2" customWidth="1"/>
    <col min="966" max="966" width="8" style="2" customWidth="1"/>
    <col min="967" max="967" width="2.5703125" style="2" customWidth="1"/>
    <col min="968" max="970" width="8.5703125" style="2" customWidth="1"/>
    <col min="971" max="1217" width="9.140625" style="2"/>
    <col min="1218" max="1218" width="23.5703125" style="2" customWidth="1"/>
    <col min="1219" max="1219" width="1.85546875" style="2" customWidth="1"/>
    <col min="1220" max="1220" width="11.42578125" style="2" customWidth="1"/>
    <col min="1221" max="1221" width="4.42578125" style="2" customWidth="1"/>
    <col min="1222" max="1222" width="8" style="2" customWidth="1"/>
    <col min="1223" max="1223" width="2.5703125" style="2" customWidth="1"/>
    <col min="1224" max="1226" width="8.5703125" style="2" customWidth="1"/>
    <col min="1227" max="1473" width="9.140625" style="2"/>
    <col min="1474" max="1474" width="23.5703125" style="2" customWidth="1"/>
    <col min="1475" max="1475" width="1.85546875" style="2" customWidth="1"/>
    <col min="1476" max="1476" width="11.42578125" style="2" customWidth="1"/>
    <col min="1477" max="1477" width="4.42578125" style="2" customWidth="1"/>
    <col min="1478" max="1478" width="8" style="2" customWidth="1"/>
    <col min="1479" max="1479" width="2.5703125" style="2" customWidth="1"/>
    <col min="1480" max="1482" width="8.5703125" style="2" customWidth="1"/>
    <col min="1483" max="1729" width="9.140625" style="2"/>
    <col min="1730" max="1730" width="23.5703125" style="2" customWidth="1"/>
    <col min="1731" max="1731" width="1.85546875" style="2" customWidth="1"/>
    <col min="1732" max="1732" width="11.42578125" style="2" customWidth="1"/>
    <col min="1733" max="1733" width="4.42578125" style="2" customWidth="1"/>
    <col min="1734" max="1734" width="8" style="2" customWidth="1"/>
    <col min="1735" max="1735" width="2.5703125" style="2" customWidth="1"/>
    <col min="1736" max="1738" width="8.5703125" style="2" customWidth="1"/>
    <col min="1739" max="1985" width="9.140625" style="2"/>
    <col min="1986" max="1986" width="23.5703125" style="2" customWidth="1"/>
    <col min="1987" max="1987" width="1.85546875" style="2" customWidth="1"/>
    <col min="1988" max="1988" width="11.42578125" style="2" customWidth="1"/>
    <col min="1989" max="1989" width="4.42578125" style="2" customWidth="1"/>
    <col min="1990" max="1990" width="8" style="2" customWidth="1"/>
    <col min="1991" max="1991" width="2.5703125" style="2" customWidth="1"/>
    <col min="1992" max="1994" width="8.5703125" style="2" customWidth="1"/>
    <col min="1995" max="2241" width="9.140625" style="2"/>
    <col min="2242" max="2242" width="23.5703125" style="2" customWidth="1"/>
    <col min="2243" max="2243" width="1.85546875" style="2" customWidth="1"/>
    <col min="2244" max="2244" width="11.42578125" style="2" customWidth="1"/>
    <col min="2245" max="2245" width="4.42578125" style="2" customWidth="1"/>
    <col min="2246" max="2246" width="8" style="2" customWidth="1"/>
    <col min="2247" max="2247" width="2.5703125" style="2" customWidth="1"/>
    <col min="2248" max="2250" width="8.5703125" style="2" customWidth="1"/>
    <col min="2251" max="2497" width="9.140625" style="2"/>
    <col min="2498" max="2498" width="23.5703125" style="2" customWidth="1"/>
    <col min="2499" max="2499" width="1.85546875" style="2" customWidth="1"/>
    <col min="2500" max="2500" width="11.42578125" style="2" customWidth="1"/>
    <col min="2501" max="2501" width="4.42578125" style="2" customWidth="1"/>
    <col min="2502" max="2502" width="8" style="2" customWidth="1"/>
    <col min="2503" max="2503" width="2.5703125" style="2" customWidth="1"/>
    <col min="2504" max="2506" width="8.5703125" style="2" customWidth="1"/>
    <col min="2507" max="2753" width="9.140625" style="2"/>
    <col min="2754" max="2754" width="23.5703125" style="2" customWidth="1"/>
    <col min="2755" max="2755" width="1.85546875" style="2" customWidth="1"/>
    <col min="2756" max="2756" width="11.42578125" style="2" customWidth="1"/>
    <col min="2757" max="2757" width="4.42578125" style="2" customWidth="1"/>
    <col min="2758" max="2758" width="8" style="2" customWidth="1"/>
    <col min="2759" max="2759" width="2.5703125" style="2" customWidth="1"/>
    <col min="2760" max="2762" width="8.5703125" style="2" customWidth="1"/>
    <col min="2763" max="3009" width="9.140625" style="2"/>
    <col min="3010" max="3010" width="23.5703125" style="2" customWidth="1"/>
    <col min="3011" max="3011" width="1.85546875" style="2" customWidth="1"/>
    <col min="3012" max="3012" width="11.42578125" style="2" customWidth="1"/>
    <col min="3013" max="3013" width="4.42578125" style="2" customWidth="1"/>
    <col min="3014" max="3014" width="8" style="2" customWidth="1"/>
    <col min="3015" max="3015" width="2.5703125" style="2" customWidth="1"/>
    <col min="3016" max="3018" width="8.5703125" style="2" customWidth="1"/>
    <col min="3019" max="3265" width="9.140625" style="2"/>
    <col min="3266" max="3266" width="23.5703125" style="2" customWidth="1"/>
    <col min="3267" max="3267" width="1.85546875" style="2" customWidth="1"/>
    <col min="3268" max="3268" width="11.42578125" style="2" customWidth="1"/>
    <col min="3269" max="3269" width="4.42578125" style="2" customWidth="1"/>
    <col min="3270" max="3270" width="8" style="2" customWidth="1"/>
    <col min="3271" max="3271" width="2.5703125" style="2" customWidth="1"/>
    <col min="3272" max="3274" width="8.5703125" style="2" customWidth="1"/>
    <col min="3275" max="3521" width="9.140625" style="2"/>
    <col min="3522" max="3522" width="23.5703125" style="2" customWidth="1"/>
    <col min="3523" max="3523" width="1.85546875" style="2" customWidth="1"/>
    <col min="3524" max="3524" width="11.42578125" style="2" customWidth="1"/>
    <col min="3525" max="3525" width="4.42578125" style="2" customWidth="1"/>
    <col min="3526" max="3526" width="8" style="2" customWidth="1"/>
    <col min="3527" max="3527" width="2.5703125" style="2" customWidth="1"/>
    <col min="3528" max="3530" width="8.5703125" style="2" customWidth="1"/>
    <col min="3531" max="3777" width="9.140625" style="2"/>
    <col min="3778" max="3778" width="23.5703125" style="2" customWidth="1"/>
    <col min="3779" max="3779" width="1.85546875" style="2" customWidth="1"/>
    <col min="3780" max="3780" width="11.42578125" style="2" customWidth="1"/>
    <col min="3781" max="3781" width="4.42578125" style="2" customWidth="1"/>
    <col min="3782" max="3782" width="8" style="2" customWidth="1"/>
    <col min="3783" max="3783" width="2.5703125" style="2" customWidth="1"/>
    <col min="3784" max="3786" width="8.5703125" style="2" customWidth="1"/>
    <col min="3787" max="4033" width="9.140625" style="2"/>
    <col min="4034" max="4034" width="23.5703125" style="2" customWidth="1"/>
    <col min="4035" max="4035" width="1.85546875" style="2" customWidth="1"/>
    <col min="4036" max="4036" width="11.42578125" style="2" customWidth="1"/>
    <col min="4037" max="4037" width="4.42578125" style="2" customWidth="1"/>
    <col min="4038" max="4038" width="8" style="2" customWidth="1"/>
    <col min="4039" max="4039" width="2.5703125" style="2" customWidth="1"/>
    <col min="4040" max="4042" width="8.5703125" style="2" customWidth="1"/>
    <col min="4043" max="4289" width="9.140625" style="2"/>
    <col min="4290" max="4290" width="23.5703125" style="2" customWidth="1"/>
    <col min="4291" max="4291" width="1.85546875" style="2" customWidth="1"/>
    <col min="4292" max="4292" width="11.42578125" style="2" customWidth="1"/>
    <col min="4293" max="4293" width="4.42578125" style="2" customWidth="1"/>
    <col min="4294" max="4294" width="8" style="2" customWidth="1"/>
    <col min="4295" max="4295" width="2.5703125" style="2" customWidth="1"/>
    <col min="4296" max="4298" width="8.5703125" style="2" customWidth="1"/>
    <col min="4299" max="4545" width="9.140625" style="2"/>
    <col min="4546" max="4546" width="23.5703125" style="2" customWidth="1"/>
    <col min="4547" max="4547" width="1.85546875" style="2" customWidth="1"/>
    <col min="4548" max="4548" width="11.42578125" style="2" customWidth="1"/>
    <col min="4549" max="4549" width="4.42578125" style="2" customWidth="1"/>
    <col min="4550" max="4550" width="8" style="2" customWidth="1"/>
    <col min="4551" max="4551" width="2.5703125" style="2" customWidth="1"/>
    <col min="4552" max="4554" width="8.5703125" style="2" customWidth="1"/>
    <col min="4555" max="4801" width="9.140625" style="2"/>
    <col min="4802" max="4802" width="23.5703125" style="2" customWidth="1"/>
    <col min="4803" max="4803" width="1.85546875" style="2" customWidth="1"/>
    <col min="4804" max="4804" width="11.42578125" style="2" customWidth="1"/>
    <col min="4805" max="4805" width="4.42578125" style="2" customWidth="1"/>
    <col min="4806" max="4806" width="8" style="2" customWidth="1"/>
    <col min="4807" max="4807" width="2.5703125" style="2" customWidth="1"/>
    <col min="4808" max="4810" width="8.5703125" style="2" customWidth="1"/>
    <col min="4811" max="5057" width="9.140625" style="2"/>
    <col min="5058" max="5058" width="23.5703125" style="2" customWidth="1"/>
    <col min="5059" max="5059" width="1.85546875" style="2" customWidth="1"/>
    <col min="5060" max="5060" width="11.42578125" style="2" customWidth="1"/>
    <col min="5061" max="5061" width="4.42578125" style="2" customWidth="1"/>
    <col min="5062" max="5062" width="8" style="2" customWidth="1"/>
    <col min="5063" max="5063" width="2.5703125" style="2" customWidth="1"/>
    <col min="5064" max="5066" width="8.5703125" style="2" customWidth="1"/>
    <col min="5067" max="5313" width="9.140625" style="2"/>
    <col min="5314" max="5314" width="23.5703125" style="2" customWidth="1"/>
    <col min="5315" max="5315" width="1.85546875" style="2" customWidth="1"/>
    <col min="5316" max="5316" width="11.42578125" style="2" customWidth="1"/>
    <col min="5317" max="5317" width="4.42578125" style="2" customWidth="1"/>
    <col min="5318" max="5318" width="8" style="2" customWidth="1"/>
    <col min="5319" max="5319" width="2.5703125" style="2" customWidth="1"/>
    <col min="5320" max="5322" width="8.5703125" style="2" customWidth="1"/>
    <col min="5323" max="5569" width="9.140625" style="2"/>
    <col min="5570" max="5570" width="23.5703125" style="2" customWidth="1"/>
    <col min="5571" max="5571" width="1.85546875" style="2" customWidth="1"/>
    <col min="5572" max="5572" width="11.42578125" style="2" customWidth="1"/>
    <col min="5573" max="5573" width="4.42578125" style="2" customWidth="1"/>
    <col min="5574" max="5574" width="8" style="2" customWidth="1"/>
    <col min="5575" max="5575" width="2.5703125" style="2" customWidth="1"/>
    <col min="5576" max="5578" width="8.5703125" style="2" customWidth="1"/>
    <col min="5579" max="5825" width="9.140625" style="2"/>
    <col min="5826" max="5826" width="23.5703125" style="2" customWidth="1"/>
    <col min="5827" max="5827" width="1.85546875" style="2" customWidth="1"/>
    <col min="5828" max="5828" width="11.42578125" style="2" customWidth="1"/>
    <col min="5829" max="5829" width="4.42578125" style="2" customWidth="1"/>
    <col min="5830" max="5830" width="8" style="2" customWidth="1"/>
    <col min="5831" max="5831" width="2.5703125" style="2" customWidth="1"/>
    <col min="5832" max="5834" width="8.5703125" style="2" customWidth="1"/>
    <col min="5835" max="6081" width="9.140625" style="2"/>
    <col min="6082" max="6082" width="23.5703125" style="2" customWidth="1"/>
    <col min="6083" max="6083" width="1.85546875" style="2" customWidth="1"/>
    <col min="6084" max="6084" width="11.42578125" style="2" customWidth="1"/>
    <col min="6085" max="6085" width="4.42578125" style="2" customWidth="1"/>
    <col min="6086" max="6086" width="8" style="2" customWidth="1"/>
    <col min="6087" max="6087" width="2.5703125" style="2" customWidth="1"/>
    <col min="6088" max="6090" width="8.5703125" style="2" customWidth="1"/>
    <col min="6091" max="6337" width="9.140625" style="2"/>
    <col min="6338" max="6338" width="23.5703125" style="2" customWidth="1"/>
    <col min="6339" max="6339" width="1.85546875" style="2" customWidth="1"/>
    <col min="6340" max="6340" width="11.42578125" style="2" customWidth="1"/>
    <col min="6341" max="6341" width="4.42578125" style="2" customWidth="1"/>
    <col min="6342" max="6342" width="8" style="2" customWidth="1"/>
    <col min="6343" max="6343" width="2.5703125" style="2" customWidth="1"/>
    <col min="6344" max="6346" width="8.5703125" style="2" customWidth="1"/>
    <col min="6347" max="6593" width="9.140625" style="2"/>
    <col min="6594" max="6594" width="23.5703125" style="2" customWidth="1"/>
    <col min="6595" max="6595" width="1.85546875" style="2" customWidth="1"/>
    <col min="6596" max="6596" width="11.42578125" style="2" customWidth="1"/>
    <col min="6597" max="6597" width="4.42578125" style="2" customWidth="1"/>
    <col min="6598" max="6598" width="8" style="2" customWidth="1"/>
    <col min="6599" max="6599" width="2.5703125" style="2" customWidth="1"/>
    <col min="6600" max="6602" width="8.5703125" style="2" customWidth="1"/>
    <col min="6603" max="6849" width="9.140625" style="2"/>
    <col min="6850" max="6850" width="23.5703125" style="2" customWidth="1"/>
    <col min="6851" max="6851" width="1.85546875" style="2" customWidth="1"/>
    <col min="6852" max="6852" width="11.42578125" style="2" customWidth="1"/>
    <col min="6853" max="6853" width="4.42578125" style="2" customWidth="1"/>
    <col min="6854" max="6854" width="8" style="2" customWidth="1"/>
    <col min="6855" max="6855" width="2.5703125" style="2" customWidth="1"/>
    <col min="6856" max="6858" width="8.5703125" style="2" customWidth="1"/>
    <col min="6859" max="7105" width="9.140625" style="2"/>
    <col min="7106" max="7106" width="23.5703125" style="2" customWidth="1"/>
    <col min="7107" max="7107" width="1.85546875" style="2" customWidth="1"/>
    <col min="7108" max="7108" width="11.42578125" style="2" customWidth="1"/>
    <col min="7109" max="7109" width="4.42578125" style="2" customWidth="1"/>
    <col min="7110" max="7110" width="8" style="2" customWidth="1"/>
    <col min="7111" max="7111" width="2.5703125" style="2" customWidth="1"/>
    <col min="7112" max="7114" width="8.5703125" style="2" customWidth="1"/>
    <col min="7115" max="7361" width="9.140625" style="2"/>
    <col min="7362" max="7362" width="23.5703125" style="2" customWidth="1"/>
    <col min="7363" max="7363" width="1.85546875" style="2" customWidth="1"/>
    <col min="7364" max="7364" width="11.42578125" style="2" customWidth="1"/>
    <col min="7365" max="7365" width="4.42578125" style="2" customWidth="1"/>
    <col min="7366" max="7366" width="8" style="2" customWidth="1"/>
    <col min="7367" max="7367" width="2.5703125" style="2" customWidth="1"/>
    <col min="7368" max="7370" width="8.5703125" style="2" customWidth="1"/>
    <col min="7371" max="7617" width="9.140625" style="2"/>
    <col min="7618" max="7618" width="23.5703125" style="2" customWidth="1"/>
    <col min="7619" max="7619" width="1.85546875" style="2" customWidth="1"/>
    <col min="7620" max="7620" width="11.42578125" style="2" customWidth="1"/>
    <col min="7621" max="7621" width="4.42578125" style="2" customWidth="1"/>
    <col min="7622" max="7622" width="8" style="2" customWidth="1"/>
    <col min="7623" max="7623" width="2.5703125" style="2" customWidth="1"/>
    <col min="7624" max="7626" width="8.5703125" style="2" customWidth="1"/>
    <col min="7627" max="7873" width="9.140625" style="2"/>
    <col min="7874" max="7874" width="23.5703125" style="2" customWidth="1"/>
    <col min="7875" max="7875" width="1.85546875" style="2" customWidth="1"/>
    <col min="7876" max="7876" width="11.42578125" style="2" customWidth="1"/>
    <col min="7877" max="7877" width="4.42578125" style="2" customWidth="1"/>
    <col min="7878" max="7878" width="8" style="2" customWidth="1"/>
    <col min="7879" max="7879" width="2.5703125" style="2" customWidth="1"/>
    <col min="7880" max="7882" width="8.5703125" style="2" customWidth="1"/>
    <col min="7883" max="8129" width="9.140625" style="2"/>
    <col min="8130" max="8130" width="23.5703125" style="2" customWidth="1"/>
    <col min="8131" max="8131" width="1.85546875" style="2" customWidth="1"/>
    <col min="8132" max="8132" width="11.42578125" style="2" customWidth="1"/>
    <col min="8133" max="8133" width="4.42578125" style="2" customWidth="1"/>
    <col min="8134" max="8134" width="8" style="2" customWidth="1"/>
    <col min="8135" max="8135" width="2.5703125" style="2" customWidth="1"/>
    <col min="8136" max="8138" width="8.5703125" style="2" customWidth="1"/>
    <col min="8139" max="8385" width="9.140625" style="2"/>
    <col min="8386" max="8386" width="23.5703125" style="2" customWidth="1"/>
    <col min="8387" max="8387" width="1.85546875" style="2" customWidth="1"/>
    <col min="8388" max="8388" width="11.42578125" style="2" customWidth="1"/>
    <col min="8389" max="8389" width="4.42578125" style="2" customWidth="1"/>
    <col min="8390" max="8390" width="8" style="2" customWidth="1"/>
    <col min="8391" max="8391" width="2.5703125" style="2" customWidth="1"/>
    <col min="8392" max="8394" width="8.5703125" style="2" customWidth="1"/>
    <col min="8395" max="8641" width="9.140625" style="2"/>
    <col min="8642" max="8642" width="23.5703125" style="2" customWidth="1"/>
    <col min="8643" max="8643" width="1.85546875" style="2" customWidth="1"/>
    <col min="8644" max="8644" width="11.42578125" style="2" customWidth="1"/>
    <col min="8645" max="8645" width="4.42578125" style="2" customWidth="1"/>
    <col min="8646" max="8646" width="8" style="2" customWidth="1"/>
    <col min="8647" max="8647" width="2.5703125" style="2" customWidth="1"/>
    <col min="8648" max="8650" width="8.5703125" style="2" customWidth="1"/>
    <col min="8651" max="8897" width="9.140625" style="2"/>
    <col min="8898" max="8898" width="23.5703125" style="2" customWidth="1"/>
    <col min="8899" max="8899" width="1.85546875" style="2" customWidth="1"/>
    <col min="8900" max="8900" width="11.42578125" style="2" customWidth="1"/>
    <col min="8901" max="8901" width="4.42578125" style="2" customWidth="1"/>
    <col min="8902" max="8902" width="8" style="2" customWidth="1"/>
    <col min="8903" max="8903" width="2.5703125" style="2" customWidth="1"/>
    <col min="8904" max="8906" width="8.5703125" style="2" customWidth="1"/>
    <col min="8907" max="9153" width="9.140625" style="2"/>
    <col min="9154" max="9154" width="23.5703125" style="2" customWidth="1"/>
    <col min="9155" max="9155" width="1.85546875" style="2" customWidth="1"/>
    <col min="9156" max="9156" width="11.42578125" style="2" customWidth="1"/>
    <col min="9157" max="9157" width="4.42578125" style="2" customWidth="1"/>
    <col min="9158" max="9158" width="8" style="2" customWidth="1"/>
    <col min="9159" max="9159" width="2.5703125" style="2" customWidth="1"/>
    <col min="9160" max="9162" width="8.5703125" style="2" customWidth="1"/>
    <col min="9163" max="9409" width="9.140625" style="2"/>
    <col min="9410" max="9410" width="23.5703125" style="2" customWidth="1"/>
    <col min="9411" max="9411" width="1.85546875" style="2" customWidth="1"/>
    <col min="9412" max="9412" width="11.42578125" style="2" customWidth="1"/>
    <col min="9413" max="9413" width="4.42578125" style="2" customWidth="1"/>
    <col min="9414" max="9414" width="8" style="2" customWidth="1"/>
    <col min="9415" max="9415" width="2.5703125" style="2" customWidth="1"/>
    <col min="9416" max="9418" width="8.5703125" style="2" customWidth="1"/>
    <col min="9419" max="9665" width="9.140625" style="2"/>
    <col min="9666" max="9666" width="23.5703125" style="2" customWidth="1"/>
    <col min="9667" max="9667" width="1.85546875" style="2" customWidth="1"/>
    <col min="9668" max="9668" width="11.42578125" style="2" customWidth="1"/>
    <col min="9669" max="9669" width="4.42578125" style="2" customWidth="1"/>
    <col min="9670" max="9670" width="8" style="2" customWidth="1"/>
    <col min="9671" max="9671" width="2.5703125" style="2" customWidth="1"/>
    <col min="9672" max="9674" width="8.5703125" style="2" customWidth="1"/>
    <col min="9675" max="9921" width="9.140625" style="2"/>
    <col min="9922" max="9922" width="23.5703125" style="2" customWidth="1"/>
    <col min="9923" max="9923" width="1.85546875" style="2" customWidth="1"/>
    <col min="9924" max="9924" width="11.42578125" style="2" customWidth="1"/>
    <col min="9925" max="9925" width="4.42578125" style="2" customWidth="1"/>
    <col min="9926" max="9926" width="8" style="2" customWidth="1"/>
    <col min="9927" max="9927" width="2.5703125" style="2" customWidth="1"/>
    <col min="9928" max="9930" width="8.5703125" style="2" customWidth="1"/>
    <col min="9931" max="10177" width="9.140625" style="2"/>
    <col min="10178" max="10178" width="23.5703125" style="2" customWidth="1"/>
    <col min="10179" max="10179" width="1.85546875" style="2" customWidth="1"/>
    <col min="10180" max="10180" width="11.42578125" style="2" customWidth="1"/>
    <col min="10181" max="10181" width="4.42578125" style="2" customWidth="1"/>
    <col min="10182" max="10182" width="8" style="2" customWidth="1"/>
    <col min="10183" max="10183" width="2.5703125" style="2" customWidth="1"/>
    <col min="10184" max="10186" width="8.5703125" style="2" customWidth="1"/>
    <col min="10187" max="10433" width="9.140625" style="2"/>
    <col min="10434" max="10434" width="23.5703125" style="2" customWidth="1"/>
    <col min="10435" max="10435" width="1.85546875" style="2" customWidth="1"/>
    <col min="10436" max="10436" width="11.42578125" style="2" customWidth="1"/>
    <col min="10437" max="10437" width="4.42578125" style="2" customWidth="1"/>
    <col min="10438" max="10438" width="8" style="2" customWidth="1"/>
    <col min="10439" max="10439" width="2.5703125" style="2" customWidth="1"/>
    <col min="10440" max="10442" width="8.5703125" style="2" customWidth="1"/>
    <col min="10443" max="10689" width="9.140625" style="2"/>
    <col min="10690" max="10690" width="23.5703125" style="2" customWidth="1"/>
    <col min="10691" max="10691" width="1.85546875" style="2" customWidth="1"/>
    <col min="10692" max="10692" width="11.42578125" style="2" customWidth="1"/>
    <col min="10693" max="10693" width="4.42578125" style="2" customWidth="1"/>
    <col min="10694" max="10694" width="8" style="2" customWidth="1"/>
    <col min="10695" max="10695" width="2.5703125" style="2" customWidth="1"/>
    <col min="10696" max="10698" width="8.5703125" style="2" customWidth="1"/>
    <col min="10699" max="10945" width="9.140625" style="2"/>
    <col min="10946" max="10946" width="23.5703125" style="2" customWidth="1"/>
    <col min="10947" max="10947" width="1.85546875" style="2" customWidth="1"/>
    <col min="10948" max="10948" width="11.42578125" style="2" customWidth="1"/>
    <col min="10949" max="10949" width="4.42578125" style="2" customWidth="1"/>
    <col min="10950" max="10950" width="8" style="2" customWidth="1"/>
    <col min="10951" max="10951" width="2.5703125" style="2" customWidth="1"/>
    <col min="10952" max="10954" width="8.5703125" style="2" customWidth="1"/>
    <col min="10955" max="11201" width="9.140625" style="2"/>
    <col min="11202" max="11202" width="23.5703125" style="2" customWidth="1"/>
    <col min="11203" max="11203" width="1.85546875" style="2" customWidth="1"/>
    <col min="11204" max="11204" width="11.42578125" style="2" customWidth="1"/>
    <col min="11205" max="11205" width="4.42578125" style="2" customWidth="1"/>
    <col min="11206" max="11206" width="8" style="2" customWidth="1"/>
    <col min="11207" max="11207" width="2.5703125" style="2" customWidth="1"/>
    <col min="11208" max="11210" width="8.5703125" style="2" customWidth="1"/>
    <col min="11211" max="11457" width="9.140625" style="2"/>
    <col min="11458" max="11458" width="23.5703125" style="2" customWidth="1"/>
    <col min="11459" max="11459" width="1.85546875" style="2" customWidth="1"/>
    <col min="11460" max="11460" width="11.42578125" style="2" customWidth="1"/>
    <col min="11461" max="11461" width="4.42578125" style="2" customWidth="1"/>
    <col min="11462" max="11462" width="8" style="2" customWidth="1"/>
    <col min="11463" max="11463" width="2.5703125" style="2" customWidth="1"/>
    <col min="11464" max="11466" width="8.5703125" style="2" customWidth="1"/>
    <col min="11467" max="11713" width="9.140625" style="2"/>
    <col min="11714" max="11714" width="23.5703125" style="2" customWidth="1"/>
    <col min="11715" max="11715" width="1.85546875" style="2" customWidth="1"/>
    <col min="11716" max="11716" width="11.42578125" style="2" customWidth="1"/>
    <col min="11717" max="11717" width="4.42578125" style="2" customWidth="1"/>
    <col min="11718" max="11718" width="8" style="2" customWidth="1"/>
    <col min="11719" max="11719" width="2.5703125" style="2" customWidth="1"/>
    <col min="11720" max="11722" width="8.5703125" style="2" customWidth="1"/>
    <col min="11723" max="11969" width="9.140625" style="2"/>
    <col min="11970" max="11970" width="23.5703125" style="2" customWidth="1"/>
    <col min="11971" max="11971" width="1.85546875" style="2" customWidth="1"/>
    <col min="11972" max="11972" width="11.42578125" style="2" customWidth="1"/>
    <col min="11973" max="11973" width="4.42578125" style="2" customWidth="1"/>
    <col min="11974" max="11974" width="8" style="2" customWidth="1"/>
    <col min="11975" max="11975" width="2.5703125" style="2" customWidth="1"/>
    <col min="11976" max="11978" width="8.5703125" style="2" customWidth="1"/>
    <col min="11979" max="12225" width="9.140625" style="2"/>
    <col min="12226" max="12226" width="23.5703125" style="2" customWidth="1"/>
    <col min="12227" max="12227" width="1.85546875" style="2" customWidth="1"/>
    <col min="12228" max="12228" width="11.42578125" style="2" customWidth="1"/>
    <col min="12229" max="12229" width="4.42578125" style="2" customWidth="1"/>
    <col min="12230" max="12230" width="8" style="2" customWidth="1"/>
    <col min="12231" max="12231" width="2.5703125" style="2" customWidth="1"/>
    <col min="12232" max="12234" width="8.5703125" style="2" customWidth="1"/>
    <col min="12235" max="12481" width="9.140625" style="2"/>
    <col min="12482" max="12482" width="23.5703125" style="2" customWidth="1"/>
    <col min="12483" max="12483" width="1.85546875" style="2" customWidth="1"/>
    <col min="12484" max="12484" width="11.42578125" style="2" customWidth="1"/>
    <col min="12485" max="12485" width="4.42578125" style="2" customWidth="1"/>
    <col min="12486" max="12486" width="8" style="2" customWidth="1"/>
    <col min="12487" max="12487" width="2.5703125" style="2" customWidth="1"/>
    <col min="12488" max="12490" width="8.5703125" style="2" customWidth="1"/>
    <col min="12491" max="12737" width="9.140625" style="2"/>
    <col min="12738" max="12738" width="23.5703125" style="2" customWidth="1"/>
    <col min="12739" max="12739" width="1.85546875" style="2" customWidth="1"/>
    <col min="12740" max="12740" width="11.42578125" style="2" customWidth="1"/>
    <col min="12741" max="12741" width="4.42578125" style="2" customWidth="1"/>
    <col min="12742" max="12742" width="8" style="2" customWidth="1"/>
    <col min="12743" max="12743" width="2.5703125" style="2" customWidth="1"/>
    <col min="12744" max="12746" width="8.5703125" style="2" customWidth="1"/>
    <col min="12747" max="12993" width="9.140625" style="2"/>
    <col min="12994" max="12994" width="23.5703125" style="2" customWidth="1"/>
    <col min="12995" max="12995" width="1.85546875" style="2" customWidth="1"/>
    <col min="12996" max="12996" width="11.42578125" style="2" customWidth="1"/>
    <col min="12997" max="12997" width="4.42578125" style="2" customWidth="1"/>
    <col min="12998" max="12998" width="8" style="2" customWidth="1"/>
    <col min="12999" max="12999" width="2.5703125" style="2" customWidth="1"/>
    <col min="13000" max="13002" width="8.5703125" style="2" customWidth="1"/>
    <col min="13003" max="13249" width="9.140625" style="2"/>
    <col min="13250" max="13250" width="23.5703125" style="2" customWidth="1"/>
    <col min="13251" max="13251" width="1.85546875" style="2" customWidth="1"/>
    <col min="13252" max="13252" width="11.42578125" style="2" customWidth="1"/>
    <col min="13253" max="13253" width="4.42578125" style="2" customWidth="1"/>
    <col min="13254" max="13254" width="8" style="2" customWidth="1"/>
    <col min="13255" max="13255" width="2.5703125" style="2" customWidth="1"/>
    <col min="13256" max="13258" width="8.5703125" style="2" customWidth="1"/>
    <col min="13259" max="13505" width="9.140625" style="2"/>
    <col min="13506" max="13506" width="23.5703125" style="2" customWidth="1"/>
    <col min="13507" max="13507" width="1.85546875" style="2" customWidth="1"/>
    <col min="13508" max="13508" width="11.42578125" style="2" customWidth="1"/>
    <col min="13509" max="13509" width="4.42578125" style="2" customWidth="1"/>
    <col min="13510" max="13510" width="8" style="2" customWidth="1"/>
    <col min="13511" max="13511" width="2.5703125" style="2" customWidth="1"/>
    <col min="13512" max="13514" width="8.5703125" style="2" customWidth="1"/>
    <col min="13515" max="13761" width="9.140625" style="2"/>
    <col min="13762" max="13762" width="23.5703125" style="2" customWidth="1"/>
    <col min="13763" max="13763" width="1.85546875" style="2" customWidth="1"/>
    <col min="13764" max="13764" width="11.42578125" style="2" customWidth="1"/>
    <col min="13765" max="13765" width="4.42578125" style="2" customWidth="1"/>
    <col min="13766" max="13766" width="8" style="2" customWidth="1"/>
    <col min="13767" max="13767" width="2.5703125" style="2" customWidth="1"/>
    <col min="13768" max="13770" width="8.5703125" style="2" customWidth="1"/>
    <col min="13771" max="14017" width="9.140625" style="2"/>
    <col min="14018" max="14018" width="23.5703125" style="2" customWidth="1"/>
    <col min="14019" max="14019" width="1.85546875" style="2" customWidth="1"/>
    <col min="14020" max="14020" width="11.42578125" style="2" customWidth="1"/>
    <col min="14021" max="14021" width="4.42578125" style="2" customWidth="1"/>
    <col min="14022" max="14022" width="8" style="2" customWidth="1"/>
    <col min="14023" max="14023" width="2.5703125" style="2" customWidth="1"/>
    <col min="14024" max="14026" width="8.5703125" style="2" customWidth="1"/>
    <col min="14027" max="14273" width="9.140625" style="2"/>
    <col min="14274" max="14274" width="23.5703125" style="2" customWidth="1"/>
    <col min="14275" max="14275" width="1.85546875" style="2" customWidth="1"/>
    <col min="14276" max="14276" width="11.42578125" style="2" customWidth="1"/>
    <col min="14277" max="14277" width="4.42578125" style="2" customWidth="1"/>
    <col min="14278" max="14278" width="8" style="2" customWidth="1"/>
    <col min="14279" max="14279" width="2.5703125" style="2" customWidth="1"/>
    <col min="14280" max="14282" width="8.5703125" style="2" customWidth="1"/>
    <col min="14283" max="14529" width="9.140625" style="2"/>
    <col min="14530" max="14530" width="23.5703125" style="2" customWidth="1"/>
    <col min="14531" max="14531" width="1.85546875" style="2" customWidth="1"/>
    <col min="14532" max="14532" width="11.42578125" style="2" customWidth="1"/>
    <col min="14533" max="14533" width="4.42578125" style="2" customWidth="1"/>
    <col min="14534" max="14534" width="8" style="2" customWidth="1"/>
    <col min="14535" max="14535" width="2.5703125" style="2" customWidth="1"/>
    <col min="14536" max="14538" width="8.5703125" style="2" customWidth="1"/>
    <col min="14539" max="14785" width="9.140625" style="2"/>
    <col min="14786" max="14786" width="23.5703125" style="2" customWidth="1"/>
    <col min="14787" max="14787" width="1.85546875" style="2" customWidth="1"/>
    <col min="14788" max="14788" width="11.42578125" style="2" customWidth="1"/>
    <col min="14789" max="14789" width="4.42578125" style="2" customWidth="1"/>
    <col min="14790" max="14790" width="8" style="2" customWidth="1"/>
    <col min="14791" max="14791" width="2.5703125" style="2" customWidth="1"/>
    <col min="14792" max="14794" width="8.5703125" style="2" customWidth="1"/>
    <col min="14795" max="15041" width="9.140625" style="2"/>
    <col min="15042" max="15042" width="23.5703125" style="2" customWidth="1"/>
    <col min="15043" max="15043" width="1.85546875" style="2" customWidth="1"/>
    <col min="15044" max="15044" width="11.42578125" style="2" customWidth="1"/>
    <col min="15045" max="15045" width="4.42578125" style="2" customWidth="1"/>
    <col min="15046" max="15046" width="8" style="2" customWidth="1"/>
    <col min="15047" max="15047" width="2.5703125" style="2" customWidth="1"/>
    <col min="15048" max="15050" width="8.5703125" style="2" customWidth="1"/>
    <col min="15051" max="15297" width="9.140625" style="2"/>
    <col min="15298" max="15298" width="23.5703125" style="2" customWidth="1"/>
    <col min="15299" max="15299" width="1.85546875" style="2" customWidth="1"/>
    <col min="15300" max="15300" width="11.42578125" style="2" customWidth="1"/>
    <col min="15301" max="15301" width="4.42578125" style="2" customWidth="1"/>
    <col min="15302" max="15302" width="8" style="2" customWidth="1"/>
    <col min="15303" max="15303" width="2.5703125" style="2" customWidth="1"/>
    <col min="15304" max="15306" width="8.5703125" style="2" customWidth="1"/>
    <col min="15307" max="15553" width="9.140625" style="2"/>
    <col min="15554" max="15554" width="23.5703125" style="2" customWidth="1"/>
    <col min="15555" max="15555" width="1.85546875" style="2" customWidth="1"/>
    <col min="15556" max="15556" width="11.42578125" style="2" customWidth="1"/>
    <col min="15557" max="15557" width="4.42578125" style="2" customWidth="1"/>
    <col min="15558" max="15558" width="8" style="2" customWidth="1"/>
    <col min="15559" max="15559" width="2.5703125" style="2" customWidth="1"/>
    <col min="15560" max="15562" width="8.5703125" style="2" customWidth="1"/>
    <col min="15563" max="15809" width="9.140625" style="2"/>
    <col min="15810" max="15810" width="23.5703125" style="2" customWidth="1"/>
    <col min="15811" max="15811" width="1.85546875" style="2" customWidth="1"/>
    <col min="15812" max="15812" width="11.42578125" style="2" customWidth="1"/>
    <col min="15813" max="15813" width="4.42578125" style="2" customWidth="1"/>
    <col min="15814" max="15814" width="8" style="2" customWidth="1"/>
    <col min="15815" max="15815" width="2.5703125" style="2" customWidth="1"/>
    <col min="15816" max="15818" width="8.5703125" style="2" customWidth="1"/>
    <col min="15819" max="16065" width="9.140625" style="2"/>
    <col min="16066" max="16066" width="23.5703125" style="2" customWidth="1"/>
    <col min="16067" max="16067" width="1.85546875" style="2" customWidth="1"/>
    <col min="16068" max="16068" width="11.42578125" style="2" customWidth="1"/>
    <col min="16069" max="16069" width="4.42578125" style="2" customWidth="1"/>
    <col min="16070" max="16070" width="8" style="2" customWidth="1"/>
    <col min="16071" max="16071" width="2.5703125" style="2" customWidth="1"/>
    <col min="16072" max="16074" width="8.5703125" style="2" customWidth="1"/>
    <col min="16075" max="16331" width="9.140625" style="2"/>
    <col min="16332" max="16378" width="9.140625" style="2" customWidth="1"/>
    <col min="16379" max="16384" width="9.140625" style="2"/>
  </cols>
  <sheetData>
    <row r="1" spans="1:12" s="9" customFormat="1" ht="11.45" customHeight="1" x14ac:dyDescent="0.25">
      <c r="A1" s="260" t="s">
        <v>51</v>
      </c>
      <c r="B1" s="260"/>
      <c r="C1" s="260"/>
      <c r="D1" s="260"/>
      <c r="E1" s="260"/>
      <c r="F1" s="260"/>
      <c r="G1" s="260"/>
      <c r="H1" s="260"/>
      <c r="I1" s="260"/>
      <c r="J1" s="260"/>
      <c r="K1" s="260"/>
      <c r="L1" s="106"/>
    </row>
    <row r="2" spans="1:12" s="9" customFormat="1" ht="12.75" customHeight="1" x14ac:dyDescent="0.25">
      <c r="A2" s="261" t="s">
        <v>52</v>
      </c>
      <c r="B2" s="261"/>
      <c r="C2" s="261"/>
      <c r="D2" s="261"/>
      <c r="E2" s="261"/>
      <c r="F2" s="261"/>
      <c r="G2" s="261"/>
      <c r="H2" s="261"/>
      <c r="I2" s="261"/>
      <c r="J2" s="261"/>
      <c r="K2" s="261"/>
      <c r="L2" s="106"/>
    </row>
    <row r="3" spans="1:12" s="9" customFormat="1" ht="11.45" customHeight="1" x14ac:dyDescent="0.25">
      <c r="A3" s="262"/>
      <c r="B3" s="262"/>
      <c r="C3" s="262"/>
      <c r="D3" s="262"/>
      <c r="E3" s="262"/>
      <c r="F3" s="262"/>
      <c r="G3" s="262"/>
      <c r="H3" s="262"/>
      <c r="I3" s="262"/>
      <c r="J3" s="262"/>
      <c r="K3" s="262"/>
      <c r="L3" s="107"/>
    </row>
    <row r="4" spans="1:12" s="9" customFormat="1" ht="11.45" customHeight="1" x14ac:dyDescent="0.25">
      <c r="A4" s="25"/>
      <c r="B4" s="25"/>
      <c r="C4" s="263" t="s">
        <v>53</v>
      </c>
      <c r="D4" s="263"/>
      <c r="E4" s="263"/>
      <c r="F4" s="26"/>
      <c r="G4" s="264"/>
      <c r="H4" s="264"/>
      <c r="I4" s="264"/>
      <c r="J4" s="264"/>
      <c r="K4" s="264"/>
      <c r="L4" s="27"/>
    </row>
    <row r="5" spans="1:12" s="9" customFormat="1" ht="11.45" customHeight="1" x14ac:dyDescent="0.25">
      <c r="A5" s="25"/>
      <c r="B5" s="25"/>
      <c r="C5" s="258" t="s">
        <v>54</v>
      </c>
      <c r="D5" s="258"/>
      <c r="E5" s="258"/>
      <c r="F5" s="26"/>
      <c r="G5" s="259" t="s">
        <v>55</v>
      </c>
      <c r="H5" s="259"/>
      <c r="I5" s="259"/>
      <c r="J5" s="259"/>
      <c r="K5" s="259"/>
      <c r="L5" s="28"/>
    </row>
    <row r="6" spans="1:12" s="9" customFormat="1" ht="11.45" customHeight="1" x14ac:dyDescent="0.25">
      <c r="A6" s="25"/>
      <c r="B6" s="25"/>
      <c r="C6" s="29" t="s">
        <v>56</v>
      </c>
      <c r="D6" s="30"/>
      <c r="E6" s="29" t="s">
        <v>57</v>
      </c>
      <c r="F6" s="29"/>
      <c r="G6" s="255" t="s">
        <v>58</v>
      </c>
      <c r="H6" s="255"/>
      <c r="I6" s="255"/>
      <c r="J6" s="255"/>
      <c r="K6" s="255"/>
      <c r="L6" s="27"/>
    </row>
    <row r="7" spans="1:12" s="9" customFormat="1" ht="11.45" customHeight="1" x14ac:dyDescent="0.25">
      <c r="A7" s="105" t="s">
        <v>4</v>
      </c>
      <c r="B7" s="107"/>
      <c r="C7" s="31" t="s">
        <v>59</v>
      </c>
      <c r="D7" s="32"/>
      <c r="E7" s="33" t="s">
        <v>60</v>
      </c>
      <c r="F7" s="33"/>
      <c r="G7" s="34">
        <v>2019</v>
      </c>
      <c r="H7" s="35"/>
      <c r="I7" s="34">
        <v>2020</v>
      </c>
      <c r="J7" s="35"/>
      <c r="K7" s="34">
        <v>2021</v>
      </c>
      <c r="L7" s="36"/>
    </row>
    <row r="8" spans="1:12" s="9" customFormat="1" ht="11.45" customHeight="1" x14ac:dyDescent="0.2">
      <c r="A8" s="37" t="s">
        <v>7</v>
      </c>
      <c r="B8" s="38"/>
      <c r="C8" s="65">
        <v>1091817</v>
      </c>
      <c r="D8" s="66"/>
      <c r="E8" s="65">
        <v>23816.966</v>
      </c>
      <c r="F8" s="66"/>
      <c r="G8" s="67">
        <v>-2.0009999999999999</v>
      </c>
      <c r="H8" s="67"/>
      <c r="I8" s="67">
        <v>-9.9</v>
      </c>
      <c r="J8" s="67"/>
      <c r="K8" s="67">
        <v>10.718</v>
      </c>
      <c r="L8" s="39"/>
    </row>
    <row r="9" spans="1:12" s="9" customFormat="1" ht="11.45" customHeight="1" x14ac:dyDescent="0.2">
      <c r="A9" s="40" t="s">
        <v>8</v>
      </c>
      <c r="B9" s="38"/>
      <c r="C9" s="65">
        <v>4389</v>
      </c>
      <c r="D9" s="66"/>
      <c r="E9" s="65">
        <v>40750.606</v>
      </c>
      <c r="F9" s="66"/>
      <c r="G9" s="67">
        <v>-2.3029999999999999</v>
      </c>
      <c r="H9" s="67"/>
      <c r="I9" s="67">
        <v>-23.983000000000001</v>
      </c>
      <c r="J9" s="67"/>
      <c r="K9" s="67">
        <v>27.638999999999999</v>
      </c>
      <c r="L9" s="39"/>
    </row>
    <row r="10" spans="1:12" s="9" customFormat="1" ht="11.45" customHeight="1" x14ac:dyDescent="0.2">
      <c r="A10" s="40" t="s">
        <v>9</v>
      </c>
      <c r="B10" s="38"/>
      <c r="C10" s="65">
        <v>13712</v>
      </c>
      <c r="D10" s="66"/>
      <c r="E10" s="65">
        <v>34768.930999999997</v>
      </c>
      <c r="F10" s="66"/>
      <c r="G10" s="67">
        <v>-0.74399999999999999</v>
      </c>
      <c r="H10" s="67"/>
      <c r="I10" s="67">
        <v>-23.507999999999999</v>
      </c>
      <c r="J10" s="67"/>
      <c r="K10" s="67">
        <v>16.984999999999999</v>
      </c>
      <c r="L10" s="39"/>
    </row>
    <row r="11" spans="1:12" s="9" customFormat="1" ht="11.45" customHeight="1" x14ac:dyDescent="0.2">
      <c r="A11" s="37" t="s">
        <v>10</v>
      </c>
      <c r="B11" s="38"/>
      <c r="C11" s="65">
        <v>4270</v>
      </c>
      <c r="D11" s="66"/>
      <c r="E11" s="65">
        <v>14795.273999999999</v>
      </c>
      <c r="F11" s="66"/>
      <c r="G11" s="67">
        <v>-0.52300000000000002</v>
      </c>
      <c r="H11" s="67"/>
      <c r="I11" s="67">
        <v>-13.311</v>
      </c>
      <c r="J11" s="67"/>
      <c r="K11" s="67">
        <v>-0.189</v>
      </c>
      <c r="L11" s="39"/>
    </row>
    <row r="12" spans="1:12" s="9" customFormat="1" ht="11.45" customHeight="1" x14ac:dyDescent="0.2">
      <c r="A12" s="37" t="s">
        <v>11</v>
      </c>
      <c r="B12" s="38"/>
      <c r="C12" s="65">
        <v>3869</v>
      </c>
      <c r="D12" s="66"/>
      <c r="E12" s="65">
        <v>8992.8230000000003</v>
      </c>
      <c r="F12" s="66"/>
      <c r="G12" s="67">
        <v>4.492</v>
      </c>
      <c r="H12" s="67"/>
      <c r="I12" s="67">
        <v>-13.391999999999999</v>
      </c>
      <c r="J12" s="67"/>
      <c r="K12" s="67">
        <v>15.208</v>
      </c>
      <c r="L12" s="39"/>
    </row>
    <row r="13" spans="1:12" s="9" customFormat="1" ht="11.45" customHeight="1" x14ac:dyDescent="0.2">
      <c r="A13" s="37" t="s">
        <v>13</v>
      </c>
      <c r="B13" s="38"/>
      <c r="C13" s="65">
        <v>107328</v>
      </c>
      <c r="D13" s="66"/>
      <c r="E13" s="65">
        <v>9095.5930000000008</v>
      </c>
      <c r="F13" s="66"/>
      <c r="G13" s="67">
        <v>2.2170000000000001</v>
      </c>
      <c r="H13" s="67"/>
      <c r="I13" s="67">
        <v>-8.7379999999999995</v>
      </c>
      <c r="J13" s="67"/>
      <c r="K13" s="67">
        <v>6.1059999999999999</v>
      </c>
      <c r="L13" s="39"/>
    </row>
    <row r="14" spans="1:12" s="9" customFormat="1" ht="11.45" customHeight="1" x14ac:dyDescent="0.2">
      <c r="A14" s="37" t="s">
        <v>14</v>
      </c>
      <c r="B14" s="38"/>
      <c r="C14" s="65">
        <v>3484931</v>
      </c>
      <c r="D14" s="66"/>
      <c r="E14" s="65">
        <v>17250.388999999999</v>
      </c>
      <c r="F14" s="66"/>
      <c r="G14" s="67">
        <v>1.2210000000000001</v>
      </c>
      <c r="H14" s="67"/>
      <c r="I14" s="67">
        <v>-3.2770000000000001</v>
      </c>
      <c r="J14" s="67"/>
      <c r="K14" s="67">
        <v>4.9889999999999999</v>
      </c>
      <c r="L14" s="39"/>
    </row>
    <row r="15" spans="1:12" s="9" customFormat="1" ht="11.45" customHeight="1" x14ac:dyDescent="0.2">
      <c r="A15" s="37" t="s">
        <v>15</v>
      </c>
      <c r="B15" s="41"/>
      <c r="C15" s="65">
        <v>2046659</v>
      </c>
      <c r="D15" s="66"/>
      <c r="E15" s="65">
        <v>53570.169000000002</v>
      </c>
      <c r="F15" s="66"/>
      <c r="G15" s="67">
        <v>1.8879999999999999</v>
      </c>
      <c r="H15" s="67"/>
      <c r="I15" s="67">
        <v>-5.0739999999999998</v>
      </c>
      <c r="J15" s="67"/>
      <c r="K15" s="67">
        <v>5.0119999999999996</v>
      </c>
      <c r="L15" s="39"/>
    </row>
    <row r="16" spans="1:12" s="9" customFormat="1" ht="11.45" customHeight="1" x14ac:dyDescent="0.2">
      <c r="A16" s="37" t="s">
        <v>16</v>
      </c>
      <c r="B16" s="38"/>
      <c r="C16" s="65">
        <v>528579</v>
      </c>
      <c r="D16" s="66"/>
      <c r="E16" s="65">
        <v>26860.916000000001</v>
      </c>
      <c r="F16" s="66"/>
      <c r="G16" s="67">
        <v>0.74299999999999999</v>
      </c>
      <c r="H16" s="67"/>
      <c r="I16" s="67">
        <v>-6.1449999999999996</v>
      </c>
      <c r="J16" s="67"/>
      <c r="K16" s="67">
        <v>11.737</v>
      </c>
      <c r="L16" s="39"/>
    </row>
    <row r="17" spans="1:12" s="9" customFormat="1" ht="11.45" customHeight="1" x14ac:dyDescent="0.2">
      <c r="A17" s="37" t="s">
        <v>17</v>
      </c>
      <c r="B17" s="38"/>
      <c r="C17" s="65">
        <v>841815</v>
      </c>
      <c r="D17" s="66"/>
      <c r="E17" s="65">
        <v>16490.173999999999</v>
      </c>
      <c r="F17" s="66"/>
      <c r="G17" s="67">
        <v>3.1869999999999998</v>
      </c>
      <c r="H17" s="67"/>
      <c r="I17" s="67">
        <v>-7.2519999999999998</v>
      </c>
      <c r="J17" s="67"/>
      <c r="K17" s="67">
        <v>11.016</v>
      </c>
      <c r="L17" s="39"/>
    </row>
    <row r="18" spans="1:12" s="9" customFormat="1" ht="11.45" customHeight="1" x14ac:dyDescent="0.2">
      <c r="A18" s="37" t="s">
        <v>18</v>
      </c>
      <c r="B18" s="38"/>
      <c r="C18" s="65">
        <v>117133</v>
      </c>
      <c r="D18" s="66"/>
      <c r="E18" s="65">
        <v>22612.455000000002</v>
      </c>
      <c r="F18" s="66"/>
      <c r="G18" s="67">
        <v>2.4180000000000001</v>
      </c>
      <c r="H18" s="67"/>
      <c r="I18" s="67">
        <v>-4.2729999999999997</v>
      </c>
      <c r="J18" s="67"/>
      <c r="K18" s="67">
        <v>7.7809999999999997</v>
      </c>
      <c r="L18" s="39"/>
    </row>
    <row r="19" spans="1:12" s="9" customFormat="1" ht="11.45" customHeight="1" x14ac:dyDescent="0.25">
      <c r="A19" s="42" t="s">
        <v>61</v>
      </c>
      <c r="B19" s="38"/>
      <c r="C19" s="30">
        <v>126694</v>
      </c>
      <c r="D19" s="72"/>
      <c r="E19" s="30">
        <v>11255</v>
      </c>
      <c r="F19" s="72"/>
      <c r="G19" s="69">
        <v>-0.2</v>
      </c>
      <c r="H19" s="44"/>
      <c r="I19" s="69">
        <v>-10.9</v>
      </c>
      <c r="J19" s="44"/>
      <c r="K19" s="69">
        <v>1.3</v>
      </c>
      <c r="L19" s="39"/>
    </row>
    <row r="20" spans="1:12" s="9" customFormat="1" ht="11.45" customHeight="1" x14ac:dyDescent="0.2">
      <c r="A20" s="37" t="s">
        <v>20</v>
      </c>
      <c r="B20" s="38"/>
      <c r="C20" s="65">
        <v>871</v>
      </c>
      <c r="D20" s="66"/>
      <c r="E20" s="65">
        <v>11810.817999999999</v>
      </c>
      <c r="F20" s="66"/>
      <c r="G20" s="67">
        <v>5.5019999999999998</v>
      </c>
      <c r="H20" s="67"/>
      <c r="I20" s="67">
        <v>-16.605</v>
      </c>
      <c r="J20" s="67"/>
      <c r="K20" s="67">
        <v>6.8920000000000003</v>
      </c>
      <c r="L20" s="39"/>
    </row>
    <row r="21" spans="1:12" s="9" customFormat="1" ht="11.45" customHeight="1" x14ac:dyDescent="0.2">
      <c r="A21" s="37" t="s">
        <v>21</v>
      </c>
      <c r="B21" s="25"/>
      <c r="C21" s="65">
        <v>228505</v>
      </c>
      <c r="D21" s="66"/>
      <c r="E21" s="65">
        <v>21680.853999999999</v>
      </c>
      <c r="F21" s="66"/>
      <c r="G21" s="67">
        <v>5.0519999999999996</v>
      </c>
      <c r="H21" s="67"/>
      <c r="I21" s="67">
        <v>-6.72</v>
      </c>
      <c r="J21" s="67"/>
      <c r="K21" s="67">
        <v>12.272</v>
      </c>
      <c r="L21" s="39"/>
    </row>
    <row r="22" spans="1:12" s="9" customFormat="1" ht="11.45" customHeight="1" x14ac:dyDescent="0.2">
      <c r="A22" s="37" t="s">
        <v>22</v>
      </c>
      <c r="B22" s="38"/>
      <c r="C22" s="65">
        <v>209522</v>
      </c>
      <c r="D22" s="66"/>
      <c r="E22" s="65">
        <v>11799.617</v>
      </c>
      <c r="F22" s="66"/>
      <c r="G22" s="67">
        <v>1.2E-2</v>
      </c>
      <c r="H22" s="67"/>
      <c r="I22" s="67">
        <v>-7.7880000000000003</v>
      </c>
      <c r="J22" s="67"/>
      <c r="K22" s="67">
        <v>4.2350000000000003</v>
      </c>
      <c r="L22" s="39"/>
    </row>
    <row r="23" spans="1:12" s="9" customFormat="1" ht="11.45" customHeight="1" x14ac:dyDescent="0.2">
      <c r="A23" s="37" t="s">
        <v>23</v>
      </c>
      <c r="B23" s="25"/>
      <c r="C23" s="65">
        <v>64047</v>
      </c>
      <c r="D23" s="66"/>
      <c r="E23" s="65">
        <v>10143.346</v>
      </c>
      <c r="F23" s="66"/>
      <c r="G23" s="67">
        <v>2.456</v>
      </c>
      <c r="H23" s="67"/>
      <c r="I23" s="67">
        <v>-7.8780000000000001</v>
      </c>
      <c r="J23" s="67"/>
      <c r="K23" s="67">
        <v>11.178000000000001</v>
      </c>
      <c r="L23" s="39"/>
    </row>
    <row r="24" spans="1:12" s="9" customFormat="1" ht="11.45" customHeight="1" x14ac:dyDescent="0.25">
      <c r="A24" s="37" t="s">
        <v>62</v>
      </c>
      <c r="B24" s="25"/>
      <c r="C24" s="68">
        <v>4997</v>
      </c>
      <c r="D24" s="25"/>
      <c r="E24" s="68">
        <v>11620.930232558139</v>
      </c>
      <c r="F24" s="104">
        <v>5</v>
      </c>
      <c r="G24" s="69">
        <v>1.8</v>
      </c>
      <c r="H24" s="69"/>
      <c r="I24" s="69">
        <v>-0.1</v>
      </c>
      <c r="J24" s="69"/>
      <c r="K24" s="69">
        <v>3.5</v>
      </c>
      <c r="L24" s="39"/>
    </row>
    <row r="25" spans="1:12" s="9" customFormat="1" ht="11.45" customHeight="1" x14ac:dyDescent="0.2">
      <c r="A25" s="37" t="s">
        <v>25</v>
      </c>
      <c r="B25" s="43"/>
      <c r="C25" s="65">
        <v>168545</v>
      </c>
      <c r="D25" s="66"/>
      <c r="E25" s="65">
        <v>9223.2009999999991</v>
      </c>
      <c r="F25" s="66"/>
      <c r="G25" s="67">
        <v>4.0179999999999998</v>
      </c>
      <c r="H25" s="67"/>
      <c r="I25" s="67">
        <v>-1.792</v>
      </c>
      <c r="J25" s="67"/>
      <c r="K25" s="67">
        <v>8.0020000000000007</v>
      </c>
      <c r="L25" s="39"/>
    </row>
    <row r="26" spans="1:12" s="9" customFormat="1" ht="11.45" customHeight="1" x14ac:dyDescent="0.2">
      <c r="A26" s="37" t="s">
        <v>26</v>
      </c>
      <c r="B26" s="38"/>
      <c r="C26" s="65">
        <v>19465</v>
      </c>
      <c r="D26" s="66"/>
      <c r="E26" s="65">
        <v>24661.74</v>
      </c>
      <c r="F26" s="66"/>
      <c r="G26" s="67">
        <v>5.3529999999999998</v>
      </c>
      <c r="H26" s="67"/>
      <c r="I26" s="67">
        <v>43.48</v>
      </c>
      <c r="J26" s="67"/>
      <c r="K26" s="67">
        <v>20.059999999999999</v>
      </c>
      <c r="L26" s="44"/>
    </row>
    <row r="27" spans="1:12" s="9" customFormat="1" ht="11.45" customHeight="1" x14ac:dyDescent="0.2">
      <c r="A27" s="37" t="s">
        <v>27</v>
      </c>
      <c r="B27" s="45"/>
      <c r="C27" s="65">
        <v>36255</v>
      </c>
      <c r="D27" s="66"/>
      <c r="E27" s="65">
        <v>3045.136</v>
      </c>
      <c r="F27" s="66"/>
      <c r="G27" s="67">
        <v>-1.6850000000000001</v>
      </c>
      <c r="H27" s="67"/>
      <c r="I27" s="67">
        <v>-3.343</v>
      </c>
      <c r="J27" s="67"/>
      <c r="K27" s="67">
        <v>-1.798</v>
      </c>
      <c r="L27" s="39"/>
    </row>
    <row r="28" spans="1:12" s="9" customFormat="1" ht="11.45" customHeight="1" x14ac:dyDescent="0.2">
      <c r="A28" s="37" t="s">
        <v>28</v>
      </c>
      <c r="B28" s="38"/>
      <c r="C28" s="65">
        <v>63197</v>
      </c>
      <c r="D28" s="66"/>
      <c r="E28" s="65">
        <v>6246.8779999999997</v>
      </c>
      <c r="F28" s="66"/>
      <c r="G28" s="67">
        <v>2.653</v>
      </c>
      <c r="H28" s="67"/>
      <c r="I28" s="67">
        <v>-8.9649999999999999</v>
      </c>
      <c r="J28" s="67"/>
      <c r="K28" s="67">
        <v>12.534000000000001</v>
      </c>
      <c r="L28" s="39"/>
    </row>
    <row r="29" spans="1:12" s="9" customFormat="1" ht="11.45" customHeight="1" x14ac:dyDescent="0.2">
      <c r="A29" s="40" t="s">
        <v>29</v>
      </c>
      <c r="B29" s="38"/>
      <c r="C29" s="65">
        <v>29975</v>
      </c>
      <c r="D29" s="66"/>
      <c r="E29" s="65">
        <v>10938.498</v>
      </c>
      <c r="F29" s="66"/>
      <c r="G29" s="67">
        <v>0.97</v>
      </c>
      <c r="H29" s="67"/>
      <c r="I29" s="67">
        <v>-9.92</v>
      </c>
      <c r="J29" s="67"/>
      <c r="K29" s="67">
        <v>4.601</v>
      </c>
      <c r="L29" s="39"/>
    </row>
    <row r="30" spans="1:12" s="9" customFormat="1" ht="11.45" customHeight="1" x14ac:dyDescent="0.25">
      <c r="A30" s="40" t="s">
        <v>63</v>
      </c>
      <c r="B30" s="38"/>
      <c r="C30" s="68">
        <v>9909</v>
      </c>
      <c r="D30" s="25"/>
      <c r="E30" s="68">
        <v>26781.08108108108</v>
      </c>
      <c r="F30" s="104">
        <v>5</v>
      </c>
      <c r="G30" s="69">
        <v>-0.3</v>
      </c>
      <c r="H30" s="69"/>
      <c r="I30" s="69">
        <v>-1</v>
      </c>
      <c r="J30" s="69"/>
      <c r="K30" s="69">
        <v>3.3</v>
      </c>
      <c r="L30" s="39"/>
    </row>
    <row r="31" spans="1:12" s="9" customFormat="1" ht="11.45" customHeight="1" x14ac:dyDescent="0.2">
      <c r="A31" s="37" t="s">
        <v>31</v>
      </c>
      <c r="B31" s="41"/>
      <c r="C31" s="65">
        <v>2755983</v>
      </c>
      <c r="D31" s="66"/>
      <c r="E31" s="65">
        <v>21368.771000000001</v>
      </c>
      <c r="F31" s="66"/>
      <c r="G31" s="67">
        <v>-0.27800000000000002</v>
      </c>
      <c r="H31" s="67"/>
      <c r="I31" s="67">
        <v>-8.6519999999999992</v>
      </c>
      <c r="J31" s="67"/>
      <c r="K31" s="67">
        <v>5.8380000000000001</v>
      </c>
      <c r="L31" s="39"/>
    </row>
    <row r="32" spans="1:12" s="9" customFormat="1" ht="11.45" customHeight="1" x14ac:dyDescent="0.2">
      <c r="A32" s="37" t="s">
        <v>32</v>
      </c>
      <c r="B32" s="38"/>
      <c r="C32" s="65">
        <v>43027</v>
      </c>
      <c r="D32" s="66"/>
      <c r="E32" s="65">
        <v>6579.723</v>
      </c>
      <c r="F32" s="66"/>
      <c r="G32" s="67">
        <v>-2.8969999999999998</v>
      </c>
      <c r="H32" s="67"/>
      <c r="I32" s="67">
        <v>-1.766</v>
      </c>
      <c r="J32" s="67"/>
      <c r="K32" s="67">
        <v>10.347</v>
      </c>
      <c r="L32" s="39"/>
    </row>
    <row r="33" spans="1:16" s="9" customFormat="1" ht="11.45" customHeight="1" x14ac:dyDescent="0.2">
      <c r="A33" s="37" t="s">
        <v>33</v>
      </c>
      <c r="B33" s="38"/>
      <c r="C33" s="65">
        <v>146043</v>
      </c>
      <c r="D33" s="66"/>
      <c r="E33" s="65">
        <v>33670.595000000001</v>
      </c>
      <c r="F33" s="66"/>
      <c r="G33" s="67">
        <v>3.282</v>
      </c>
      <c r="H33" s="67"/>
      <c r="I33" s="67">
        <v>-17.667999999999999</v>
      </c>
      <c r="J33" s="67"/>
      <c r="K33" s="67">
        <v>15.836</v>
      </c>
      <c r="L33" s="39"/>
    </row>
    <row r="34" spans="1:16" s="9" customFormat="1" ht="11.45" customHeight="1" x14ac:dyDescent="0.2">
      <c r="A34" s="37" t="s">
        <v>34</v>
      </c>
      <c r="B34" s="25"/>
      <c r="C34" s="65">
        <v>101168</v>
      </c>
      <c r="D34" s="66"/>
      <c r="E34" s="65">
        <v>13758.699000000001</v>
      </c>
      <c r="F34" s="66"/>
      <c r="G34" s="67">
        <v>-0.40200000000000002</v>
      </c>
      <c r="H34" s="67"/>
      <c r="I34" s="67">
        <v>-0.82</v>
      </c>
      <c r="J34" s="67"/>
      <c r="K34" s="67">
        <v>4.0170000000000003</v>
      </c>
      <c r="L34" s="44"/>
    </row>
    <row r="35" spans="1:16" s="9" customFormat="1" ht="11.45" customHeight="1" x14ac:dyDescent="0.2">
      <c r="A35" s="37" t="s">
        <v>35</v>
      </c>
      <c r="B35" s="38"/>
      <c r="C35" s="65">
        <v>476083</v>
      </c>
      <c r="D35" s="66"/>
      <c r="E35" s="65">
        <v>14073.337</v>
      </c>
      <c r="F35" s="66"/>
      <c r="G35" s="67">
        <v>2.2400000000000002</v>
      </c>
      <c r="H35" s="67"/>
      <c r="I35" s="67">
        <v>-10.952999999999999</v>
      </c>
      <c r="J35" s="67"/>
      <c r="K35" s="67">
        <v>13.35</v>
      </c>
      <c r="L35" s="44"/>
    </row>
    <row r="36" spans="1:16" s="9" customFormat="1" ht="11.45" customHeight="1" x14ac:dyDescent="0.2">
      <c r="A36" s="37" t="s">
        <v>36</v>
      </c>
      <c r="B36" s="38"/>
      <c r="C36" s="65">
        <v>117519</v>
      </c>
      <c r="D36" s="66"/>
      <c r="E36" s="65">
        <v>36724.735999999997</v>
      </c>
      <c r="F36" s="66"/>
      <c r="G36" s="67">
        <v>1.679</v>
      </c>
      <c r="H36" s="67"/>
      <c r="I36" s="67">
        <v>-4.3520000000000003</v>
      </c>
      <c r="J36" s="67"/>
      <c r="K36" s="67">
        <v>0.20599999999999999</v>
      </c>
      <c r="L36" s="39"/>
    </row>
    <row r="37" spans="1:16" s="9" customFormat="1" ht="11.45" customHeight="1" x14ac:dyDescent="0.2">
      <c r="A37" s="37" t="s">
        <v>37</v>
      </c>
      <c r="B37" s="38"/>
      <c r="C37" s="65">
        <v>1390</v>
      </c>
      <c r="D37" s="66"/>
      <c r="E37" s="65">
        <v>24089.063999999998</v>
      </c>
      <c r="F37" s="66"/>
      <c r="G37" s="67">
        <v>4.05</v>
      </c>
      <c r="H37" s="67"/>
      <c r="I37" s="67">
        <v>-14.561</v>
      </c>
      <c r="J37" s="67"/>
      <c r="K37" s="67">
        <v>-0.89100000000000001</v>
      </c>
      <c r="L37" s="39"/>
      <c r="O37" s="80"/>
    </row>
    <row r="38" spans="1:16" s="9" customFormat="1" ht="11.45" customHeight="1" x14ac:dyDescent="0.2">
      <c r="A38" s="37" t="s">
        <v>38</v>
      </c>
      <c r="B38" s="38"/>
      <c r="C38" s="65">
        <v>9988</v>
      </c>
      <c r="D38" s="66"/>
      <c r="E38" s="65">
        <v>16379.928</v>
      </c>
      <c r="F38" s="66"/>
      <c r="G38" s="67">
        <v>1.0980000000000001</v>
      </c>
      <c r="H38" s="67"/>
      <c r="I38" s="67">
        <v>-15.906000000000001</v>
      </c>
      <c r="J38" s="67"/>
      <c r="K38" s="67">
        <v>-2.742</v>
      </c>
      <c r="L38" s="44"/>
      <c r="O38" s="80"/>
    </row>
    <row r="39" spans="1:16" s="9" customFormat="1" ht="11.45" customHeight="1" x14ac:dyDescent="0.2">
      <c r="A39" s="37" t="s">
        <v>39</v>
      </c>
      <c r="B39" s="38"/>
      <c r="C39" s="65">
        <v>37830</v>
      </c>
      <c r="D39" s="66"/>
      <c r="E39" s="65">
        <v>26890.107</v>
      </c>
      <c r="F39" s="66"/>
      <c r="G39" s="67">
        <v>0.36099999999999999</v>
      </c>
      <c r="H39" s="67"/>
      <c r="I39" s="67">
        <v>-9.0779999999999994</v>
      </c>
      <c r="J39" s="67"/>
      <c r="K39" s="67">
        <v>-1.0369999999999999</v>
      </c>
      <c r="L39" s="44"/>
    </row>
    <row r="40" spans="1:16" s="9" customFormat="1" ht="11.45" customHeight="1" x14ac:dyDescent="0.2">
      <c r="A40" s="37" t="s">
        <v>64</v>
      </c>
      <c r="B40" s="41"/>
      <c r="C40" s="90">
        <v>23315075</v>
      </c>
      <c r="D40" s="91"/>
      <c r="E40" s="90">
        <v>70160</v>
      </c>
      <c r="F40" s="91"/>
      <c r="G40" s="92">
        <v>2.2999999999999998</v>
      </c>
      <c r="H40" s="92"/>
      <c r="I40" s="92">
        <v>-2.8</v>
      </c>
      <c r="J40" s="92"/>
      <c r="K40" s="92">
        <v>5.9</v>
      </c>
      <c r="L40" s="39"/>
    </row>
    <row r="41" spans="1:16" s="9" customFormat="1" ht="11.45" customHeight="1" x14ac:dyDescent="0.2">
      <c r="A41" s="37" t="s">
        <v>41</v>
      </c>
      <c r="B41" s="38"/>
      <c r="C41" s="65">
        <v>87929</v>
      </c>
      <c r="D41" s="66"/>
      <c r="E41" s="65">
        <v>24817.431</v>
      </c>
      <c r="F41" s="66"/>
      <c r="G41" s="67">
        <v>0.74399999999999999</v>
      </c>
      <c r="H41" s="67"/>
      <c r="I41" s="67">
        <v>-6.2629999999999999</v>
      </c>
      <c r="J41" s="67"/>
      <c r="K41" s="67">
        <v>5.2770000000000001</v>
      </c>
      <c r="L41" s="39"/>
      <c r="P41" s="80"/>
    </row>
    <row r="42" spans="1:16" s="9" customFormat="1" ht="11.45" customHeight="1" x14ac:dyDescent="0.2">
      <c r="A42" s="37" t="s">
        <v>42</v>
      </c>
      <c r="B42" s="38"/>
      <c r="C42" s="65">
        <v>170074</v>
      </c>
      <c r="D42" s="66"/>
      <c r="E42" s="65">
        <v>6165.1790000000001</v>
      </c>
      <c r="F42" s="66"/>
      <c r="G42" s="67">
        <v>-27.67</v>
      </c>
      <c r="H42" s="67"/>
      <c r="I42" s="67">
        <v>-29.995000000000001</v>
      </c>
      <c r="J42" s="67"/>
      <c r="K42" s="67">
        <v>1</v>
      </c>
      <c r="L42" s="38"/>
    </row>
    <row r="43" spans="1:16" s="9" customFormat="1" ht="11.45" customHeight="1" x14ac:dyDescent="0.25">
      <c r="A43" s="49" t="s">
        <v>65</v>
      </c>
      <c r="B43" s="38"/>
      <c r="C43" s="93">
        <v>36468593</v>
      </c>
      <c r="D43" s="74"/>
      <c r="E43" s="73">
        <v>35578.837433463937</v>
      </c>
      <c r="F43" s="75">
        <v>5</v>
      </c>
      <c r="G43" s="76">
        <v>0.7</v>
      </c>
      <c r="H43" s="77">
        <v>6</v>
      </c>
      <c r="I43" s="76">
        <v>-4.8</v>
      </c>
      <c r="J43" s="77">
        <v>6</v>
      </c>
      <c r="K43" s="89">
        <v>7.5</v>
      </c>
      <c r="L43" s="75">
        <v>6</v>
      </c>
    </row>
    <row r="44" spans="1:16" s="9" customFormat="1" ht="11.45" customHeight="1" x14ac:dyDescent="0.25">
      <c r="A44" s="46" t="s">
        <v>66</v>
      </c>
      <c r="B44" s="107"/>
      <c r="C44" s="62">
        <v>148174764</v>
      </c>
      <c r="D44" s="47"/>
      <c r="E44" s="70">
        <v>18783.859204054963</v>
      </c>
      <c r="F44" s="71">
        <v>5</v>
      </c>
      <c r="G44" s="63">
        <v>2.8</v>
      </c>
      <c r="H44" s="48"/>
      <c r="I44" s="64">
        <v>-2.8</v>
      </c>
      <c r="J44" s="48"/>
      <c r="K44" s="64">
        <v>6.3</v>
      </c>
      <c r="L44" s="48"/>
    </row>
    <row r="45" spans="1:16" s="9" customFormat="1" ht="11.45" customHeight="1" x14ac:dyDescent="0.25">
      <c r="A45" s="256" t="s">
        <v>67</v>
      </c>
      <c r="B45" s="256"/>
      <c r="C45" s="256"/>
      <c r="D45" s="256"/>
      <c r="E45" s="256"/>
      <c r="F45" s="256"/>
      <c r="G45" s="256"/>
      <c r="H45" s="256"/>
      <c r="I45" s="256"/>
      <c r="J45" s="256"/>
      <c r="K45" s="256"/>
      <c r="L45" s="257"/>
    </row>
    <row r="46" spans="1:16" s="9" customFormat="1" ht="11.45" customHeight="1" x14ac:dyDescent="0.25">
      <c r="A46" s="269" t="s">
        <v>68</v>
      </c>
      <c r="B46" s="269"/>
      <c r="C46" s="269"/>
      <c r="D46" s="269"/>
      <c r="E46" s="269"/>
      <c r="F46" s="269"/>
      <c r="G46" s="269"/>
      <c r="H46" s="269"/>
      <c r="I46" s="269"/>
      <c r="J46" s="269"/>
      <c r="K46" s="269"/>
      <c r="L46" s="270"/>
    </row>
    <row r="47" spans="1:16" s="9" customFormat="1" ht="11.45" customHeight="1" x14ac:dyDescent="0.25">
      <c r="A47" s="266" t="s">
        <v>69</v>
      </c>
      <c r="B47" s="266"/>
      <c r="C47" s="266"/>
      <c r="D47" s="266"/>
      <c r="E47" s="266"/>
      <c r="F47" s="266"/>
      <c r="G47" s="266"/>
      <c r="H47" s="266"/>
      <c r="I47" s="266"/>
      <c r="J47" s="266"/>
      <c r="K47" s="266"/>
      <c r="L47" s="266"/>
    </row>
    <row r="48" spans="1:16" s="9" customFormat="1" ht="22.15" customHeight="1" x14ac:dyDescent="0.25">
      <c r="A48" s="271" t="s">
        <v>70</v>
      </c>
      <c r="B48" s="271"/>
      <c r="C48" s="271"/>
      <c r="D48" s="271"/>
      <c r="E48" s="271"/>
      <c r="F48" s="271"/>
      <c r="G48" s="271"/>
      <c r="H48" s="271"/>
      <c r="I48" s="271"/>
      <c r="J48" s="271"/>
      <c r="K48" s="271"/>
      <c r="L48" s="271"/>
    </row>
    <row r="49" spans="1:12" s="9" customFormat="1" ht="11.45" customHeight="1" x14ac:dyDescent="0.25">
      <c r="A49" s="267" t="s">
        <v>71</v>
      </c>
      <c r="B49" s="268"/>
      <c r="C49" s="268"/>
      <c r="D49" s="268"/>
      <c r="E49" s="268"/>
      <c r="F49" s="268"/>
      <c r="G49" s="268"/>
      <c r="H49" s="268"/>
      <c r="I49" s="268"/>
      <c r="J49" s="268"/>
      <c r="K49" s="268"/>
      <c r="L49" s="268"/>
    </row>
    <row r="50" spans="1:12" s="9" customFormat="1" ht="11.45" customHeight="1" x14ac:dyDescent="0.25">
      <c r="A50" s="267" t="s">
        <v>72</v>
      </c>
      <c r="B50" s="268"/>
      <c r="C50" s="268"/>
      <c r="D50" s="268"/>
      <c r="E50" s="268"/>
      <c r="F50" s="268"/>
      <c r="G50" s="268"/>
      <c r="H50" s="268"/>
      <c r="I50" s="268"/>
      <c r="J50" s="268"/>
      <c r="K50" s="268"/>
      <c r="L50" s="268"/>
    </row>
    <row r="51" spans="1:12" s="9" customFormat="1" ht="24.6" customHeight="1" x14ac:dyDescent="0.25">
      <c r="A51" s="265" t="s">
        <v>73</v>
      </c>
      <c r="B51" s="265"/>
      <c r="C51" s="265"/>
      <c r="D51" s="265"/>
      <c r="E51" s="265"/>
      <c r="F51" s="265"/>
      <c r="G51" s="265"/>
      <c r="H51" s="265"/>
      <c r="I51" s="265"/>
      <c r="J51" s="265"/>
      <c r="K51" s="265"/>
      <c r="L51" s="265"/>
    </row>
    <row r="54" spans="1:12" x14ac:dyDescent="0.2">
      <c r="C54" s="4">
        <f>C43-C40</f>
        <v>13153518</v>
      </c>
      <c r="E54" s="4">
        <f>E43-E40</f>
        <v>-34581.162566536063</v>
      </c>
      <c r="I54" s="4">
        <f>I43-I40</f>
        <v>-2</v>
      </c>
      <c r="K54" s="4">
        <f>K43-K40</f>
        <v>1.5999999999999996</v>
      </c>
    </row>
    <row r="55" spans="1:12" x14ac:dyDescent="0.2">
      <c r="C55" s="213">
        <f>C54/C44</f>
        <v>8.8770298294519295E-2</v>
      </c>
    </row>
  </sheetData>
  <sortState xmlns:xlrd2="http://schemas.microsoft.com/office/spreadsheetml/2017/richdata2" ref="A8:L42">
    <sortCondition ref="A8:A42"/>
  </sortState>
  <mergeCells count="15">
    <mergeCell ref="A51:L51"/>
    <mergeCell ref="A47:L47"/>
    <mergeCell ref="A50:L50"/>
    <mergeCell ref="A46:L46"/>
    <mergeCell ref="A49:L49"/>
    <mergeCell ref="A48:L48"/>
    <mergeCell ref="G6:K6"/>
    <mergeCell ref="A45:L45"/>
    <mergeCell ref="C5:E5"/>
    <mergeCell ref="G5:K5"/>
    <mergeCell ref="A1:K1"/>
    <mergeCell ref="A2:K2"/>
    <mergeCell ref="A3:K3"/>
    <mergeCell ref="C4:E4"/>
    <mergeCell ref="G4:K4"/>
  </mergeCells>
  <pageMargins left="0.7" right="0.7" top="0.75" bottom="0.75" header="0.3" footer="0.3"/>
  <pageSetup fitToWidth="0"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52324-97D3-41EC-9F3F-E4AEADCD740E}">
  <sheetPr>
    <tabColor theme="0" tint="-0.14999847407452621"/>
    <pageSetUpPr fitToPage="1"/>
  </sheetPr>
  <dimension ref="A1:AL228"/>
  <sheetViews>
    <sheetView showGridLines="0" topLeftCell="A3" zoomScaleNormal="100" workbookViewId="0">
      <selection activeCell="M129" sqref="M129"/>
    </sheetView>
  </sheetViews>
  <sheetFormatPr defaultColWidth="8.7109375" defaultRowHeight="15" x14ac:dyDescent="0.25"/>
  <cols>
    <col min="1" max="1" width="24.5703125" style="132" customWidth="1"/>
    <col min="2" max="2" width="1.5703125" style="132" customWidth="1"/>
    <col min="3" max="3" width="9.85546875" style="132" customWidth="1"/>
    <col min="4" max="4" width="1.5703125" style="132" customWidth="1"/>
    <col min="5" max="5" width="9.42578125" style="132" customWidth="1"/>
    <col min="6" max="6" width="1.5703125" style="132" customWidth="1"/>
    <col min="7" max="7" width="9.85546875" style="132" customWidth="1"/>
    <col min="8" max="8" width="1.5703125" style="132" customWidth="1"/>
    <col min="9" max="9" width="10.140625" style="132" customWidth="1"/>
    <col min="10" max="10" width="1.5703125" style="132" customWidth="1"/>
    <col min="11" max="11" width="10.7109375" style="132" customWidth="1"/>
    <col min="12" max="12" width="1.5703125" style="132" customWidth="1"/>
    <col min="13" max="13" width="8.5703125" style="132" customWidth="1"/>
    <col min="14" max="14" width="1.5703125" style="132" customWidth="1"/>
    <col min="15" max="15" width="8.5703125" style="132" customWidth="1"/>
    <col min="16" max="16" width="1.5703125" style="132" customWidth="1"/>
    <col min="17" max="17" width="9.42578125" style="132" customWidth="1"/>
    <col min="18" max="18" width="1.5703125" style="132" customWidth="1"/>
    <col min="19" max="19" width="9.42578125" style="132" customWidth="1"/>
    <col min="20" max="20" width="1.5703125" style="132" customWidth="1"/>
    <col min="21" max="21" width="9.85546875" style="132" bestFit="1" customWidth="1"/>
    <col min="22" max="16384" width="8.7109375" style="132"/>
  </cols>
  <sheetData>
    <row r="1" spans="1:37" ht="11.45" customHeight="1" x14ac:dyDescent="0.25">
      <c r="A1" s="273" t="s">
        <v>74</v>
      </c>
      <c r="B1" s="291"/>
      <c r="C1" s="291"/>
      <c r="D1" s="291"/>
      <c r="E1" s="291"/>
      <c r="F1" s="291"/>
      <c r="G1" s="291"/>
      <c r="H1" s="291"/>
      <c r="I1" s="291"/>
      <c r="J1" s="291"/>
      <c r="K1" s="291"/>
      <c r="L1" s="291"/>
      <c r="M1" s="291"/>
      <c r="N1" s="291"/>
      <c r="O1" s="291"/>
      <c r="P1" s="291"/>
      <c r="Q1" s="291"/>
      <c r="R1" s="291"/>
      <c r="S1" s="291"/>
      <c r="T1" s="291"/>
    </row>
    <row r="2" spans="1:37" ht="11.45" customHeight="1" x14ac:dyDescent="0.25">
      <c r="A2" s="273" t="s">
        <v>75</v>
      </c>
      <c r="B2" s="291"/>
      <c r="C2" s="291"/>
      <c r="D2" s="291"/>
      <c r="E2" s="291"/>
      <c r="F2" s="291"/>
      <c r="G2" s="291"/>
      <c r="H2" s="291"/>
      <c r="I2" s="291"/>
      <c r="J2" s="291"/>
      <c r="K2" s="291"/>
      <c r="L2" s="291"/>
      <c r="M2" s="291"/>
      <c r="N2" s="291"/>
      <c r="O2" s="291"/>
      <c r="P2" s="291"/>
      <c r="Q2" s="291"/>
      <c r="R2" s="291"/>
      <c r="S2" s="291"/>
      <c r="T2" s="291"/>
    </row>
    <row r="3" spans="1:37" ht="11.45" customHeight="1" x14ac:dyDescent="0.25">
      <c r="A3" s="297"/>
      <c r="B3" s="301"/>
      <c r="C3" s="301"/>
      <c r="D3" s="301"/>
      <c r="E3" s="301"/>
      <c r="F3" s="301"/>
      <c r="G3" s="301"/>
      <c r="H3" s="301"/>
      <c r="I3" s="301"/>
      <c r="J3" s="301"/>
      <c r="K3" s="301"/>
      <c r="L3" s="301"/>
      <c r="M3" s="301"/>
      <c r="N3" s="301"/>
      <c r="O3" s="301"/>
      <c r="P3" s="301"/>
      <c r="Q3" s="301"/>
      <c r="R3" s="301"/>
      <c r="S3" s="301"/>
      <c r="T3" s="301"/>
    </row>
    <row r="4" spans="1:37" ht="11.45" customHeight="1" x14ac:dyDescent="0.25">
      <c r="A4" s="273" t="s">
        <v>76</v>
      </c>
      <c r="B4" s="291"/>
      <c r="C4" s="291"/>
      <c r="D4" s="291"/>
      <c r="E4" s="291"/>
      <c r="F4" s="291"/>
      <c r="G4" s="291"/>
      <c r="H4" s="291"/>
      <c r="I4" s="291"/>
      <c r="J4" s="291"/>
      <c r="K4" s="291"/>
      <c r="L4" s="291"/>
      <c r="M4" s="291"/>
      <c r="N4" s="291"/>
      <c r="O4" s="291"/>
      <c r="P4" s="291"/>
      <c r="Q4" s="291"/>
      <c r="R4" s="291"/>
      <c r="S4" s="291"/>
      <c r="T4" s="291"/>
    </row>
    <row r="5" spans="1:37" ht="11.45" customHeight="1" x14ac:dyDescent="0.25">
      <c r="A5" s="292"/>
      <c r="B5" s="293"/>
      <c r="C5" s="293"/>
      <c r="D5" s="293"/>
      <c r="E5" s="293"/>
      <c r="F5" s="293"/>
      <c r="G5" s="293"/>
      <c r="H5" s="293"/>
      <c r="I5" s="293"/>
      <c r="J5" s="293"/>
      <c r="K5" s="293"/>
      <c r="L5" s="293"/>
      <c r="M5" s="293"/>
      <c r="N5" s="293"/>
      <c r="O5" s="293"/>
      <c r="P5" s="293"/>
      <c r="Q5" s="293"/>
      <c r="R5" s="293"/>
      <c r="S5" s="293"/>
      <c r="T5" s="293"/>
    </row>
    <row r="6" spans="1:37" ht="11.45" customHeight="1" x14ac:dyDescent="0.25">
      <c r="A6" s="87"/>
      <c r="B6" s="87"/>
      <c r="C6" s="275" t="s">
        <v>77</v>
      </c>
      <c r="D6" s="311"/>
      <c r="E6" s="311"/>
      <c r="F6" s="311"/>
      <c r="G6" s="311"/>
      <c r="H6" s="311"/>
      <c r="I6" s="311"/>
      <c r="J6" s="311"/>
      <c r="K6" s="311"/>
      <c r="L6" s="311"/>
      <c r="M6" s="311"/>
      <c r="N6" s="311"/>
      <c r="O6" s="311"/>
      <c r="P6" s="311"/>
      <c r="Q6" s="311"/>
      <c r="R6" s="311"/>
      <c r="S6" s="311"/>
      <c r="T6" s="311"/>
    </row>
    <row r="7" spans="1:37" ht="11.45" customHeight="1" x14ac:dyDescent="0.25">
      <c r="A7" s="87"/>
      <c r="B7" s="87"/>
      <c r="C7" s="87"/>
      <c r="D7" s="87"/>
      <c r="E7" s="130"/>
      <c r="F7" s="130"/>
      <c r="G7" s="130"/>
      <c r="H7" s="87"/>
      <c r="I7" s="84" t="s">
        <v>78</v>
      </c>
      <c r="J7" s="87"/>
      <c r="K7" s="295" t="s">
        <v>79</v>
      </c>
      <c r="L7" s="312"/>
      <c r="M7" s="312"/>
      <c r="N7" s="130"/>
      <c r="O7" s="130" t="s">
        <v>80</v>
      </c>
      <c r="P7" s="87"/>
      <c r="T7" s="238"/>
    </row>
    <row r="8" spans="1:37" ht="11.45" customHeight="1" x14ac:dyDescent="0.25">
      <c r="A8" s="208"/>
      <c r="B8" s="208"/>
      <c r="C8" s="275" t="s">
        <v>81</v>
      </c>
      <c r="D8" s="305"/>
      <c r="E8" s="305"/>
      <c r="F8" s="305"/>
      <c r="G8" s="305"/>
      <c r="H8" s="208"/>
      <c r="I8" s="84" t="s">
        <v>82</v>
      </c>
      <c r="J8" s="208"/>
      <c r="K8" s="204" t="s">
        <v>83</v>
      </c>
      <c r="L8" s="204"/>
      <c r="M8" s="204" t="s">
        <v>84</v>
      </c>
      <c r="N8" s="204"/>
      <c r="O8" s="208" t="s">
        <v>85</v>
      </c>
      <c r="P8" s="208"/>
      <c r="Q8" s="275" t="s">
        <v>86</v>
      </c>
      <c r="R8" s="305"/>
      <c r="S8" s="305"/>
      <c r="T8" s="238"/>
      <c r="U8" s="214"/>
      <c r="V8" s="214"/>
      <c r="W8" s="214"/>
      <c r="X8" s="214"/>
      <c r="Y8" s="214"/>
      <c r="Z8" s="214"/>
      <c r="AA8" s="214"/>
      <c r="AB8" s="214"/>
      <c r="AC8" s="214"/>
      <c r="AD8" s="214"/>
      <c r="AE8" s="214"/>
      <c r="AF8" s="214"/>
      <c r="AG8" s="214"/>
      <c r="AH8" s="214"/>
      <c r="AI8" s="214"/>
      <c r="AJ8" s="214"/>
      <c r="AK8" s="214"/>
    </row>
    <row r="9" spans="1:37" ht="11.45" customHeight="1" x14ac:dyDescent="0.25">
      <c r="A9" s="208"/>
      <c r="B9" s="208"/>
      <c r="C9" s="208"/>
      <c r="D9" s="208"/>
      <c r="E9" s="208"/>
      <c r="F9" s="208"/>
      <c r="G9" s="209" t="s">
        <v>84</v>
      </c>
      <c r="H9" s="208"/>
      <c r="I9" s="84" t="s">
        <v>87</v>
      </c>
      <c r="J9" s="208"/>
      <c r="K9" s="204" t="s">
        <v>88</v>
      </c>
      <c r="L9" s="204"/>
      <c r="M9" s="204" t="s">
        <v>89</v>
      </c>
      <c r="N9" s="204"/>
      <c r="O9" s="204" t="s">
        <v>90</v>
      </c>
      <c r="P9" s="208"/>
      <c r="Q9" s="204" t="s">
        <v>91</v>
      </c>
      <c r="R9" s="86"/>
      <c r="S9" s="209" t="s">
        <v>92</v>
      </c>
      <c r="T9" s="238"/>
      <c r="U9" s="217"/>
      <c r="V9" s="217"/>
      <c r="W9" s="217"/>
      <c r="X9" s="217"/>
      <c r="Y9" s="217"/>
      <c r="Z9" s="217"/>
      <c r="AA9" s="217"/>
      <c r="AB9" s="217"/>
      <c r="AC9" s="217"/>
      <c r="AD9" s="214"/>
      <c r="AE9" s="214"/>
      <c r="AF9" s="214"/>
      <c r="AG9" s="214"/>
      <c r="AH9" s="214"/>
      <c r="AI9" s="214"/>
      <c r="AJ9" s="214"/>
      <c r="AK9" s="214"/>
    </row>
    <row r="10" spans="1:37" ht="11.45" customHeight="1" x14ac:dyDescent="0.25">
      <c r="A10" s="205" t="s">
        <v>93</v>
      </c>
      <c r="B10" s="205"/>
      <c r="C10" s="211" t="s">
        <v>94</v>
      </c>
      <c r="D10" s="206"/>
      <c r="E10" s="205" t="s">
        <v>95</v>
      </c>
      <c r="F10" s="88"/>
      <c r="G10" s="205" t="s">
        <v>96</v>
      </c>
      <c r="H10" s="206"/>
      <c r="I10" s="211" t="s">
        <v>97</v>
      </c>
      <c r="J10" s="206"/>
      <c r="K10" s="205" t="s">
        <v>98</v>
      </c>
      <c r="L10" s="205"/>
      <c r="M10" s="211" t="s">
        <v>96</v>
      </c>
      <c r="N10" s="88"/>
      <c r="O10" s="88" t="s">
        <v>99</v>
      </c>
      <c r="P10" s="206"/>
      <c r="Q10" s="205" t="s">
        <v>100</v>
      </c>
      <c r="R10" s="88"/>
      <c r="S10" s="205" t="s">
        <v>101</v>
      </c>
      <c r="T10" s="237"/>
      <c r="U10" s="217"/>
      <c r="V10" s="217"/>
      <c r="W10" s="217"/>
      <c r="X10" s="217"/>
      <c r="Y10" s="217"/>
      <c r="Z10" s="217"/>
      <c r="AA10" s="217"/>
      <c r="AB10" s="217"/>
      <c r="AC10" s="217"/>
      <c r="AD10" s="214"/>
      <c r="AE10" s="214"/>
      <c r="AF10" s="214"/>
      <c r="AG10" s="214"/>
      <c r="AH10" s="214"/>
      <c r="AI10" s="214"/>
      <c r="AJ10" s="214"/>
      <c r="AK10" s="214"/>
    </row>
    <row r="11" spans="1:37" ht="11.45" customHeight="1" x14ac:dyDescent="0.25">
      <c r="A11" s="133" t="s">
        <v>7</v>
      </c>
      <c r="B11" s="208"/>
      <c r="C11" s="98" t="s">
        <v>102</v>
      </c>
      <c r="D11" s="97"/>
      <c r="E11" s="98" t="s">
        <v>102</v>
      </c>
      <c r="F11" s="95"/>
      <c r="G11" s="94">
        <v>400</v>
      </c>
      <c r="H11" s="96"/>
      <c r="I11" s="98" t="s">
        <v>102</v>
      </c>
      <c r="J11" s="97"/>
      <c r="K11" s="98" t="s">
        <v>102</v>
      </c>
      <c r="L11" s="95"/>
      <c r="M11" s="98" t="s">
        <v>102</v>
      </c>
      <c r="N11" s="97"/>
      <c r="O11" s="94">
        <v>43000</v>
      </c>
      <c r="P11" s="96" t="s">
        <v>103</v>
      </c>
      <c r="Q11" s="94">
        <v>2110</v>
      </c>
      <c r="R11" s="97"/>
      <c r="S11" s="94">
        <v>4875</v>
      </c>
      <c r="T11" s="134"/>
      <c r="U11" s="214"/>
      <c r="V11" s="214"/>
      <c r="W11" s="214"/>
      <c r="X11" s="214"/>
      <c r="Y11" s="214"/>
      <c r="Z11" s="214"/>
      <c r="AA11" s="214"/>
      <c r="AB11" s="214"/>
      <c r="AC11" s="214"/>
      <c r="AD11" s="214"/>
      <c r="AE11" s="214"/>
      <c r="AF11" s="214"/>
      <c r="AG11" s="214"/>
      <c r="AH11" s="214"/>
      <c r="AI11" s="214"/>
      <c r="AJ11" s="214"/>
      <c r="AK11" s="214"/>
    </row>
    <row r="12" spans="1:37" ht="11.45" customHeight="1" x14ac:dyDescent="0.25">
      <c r="A12" s="133" t="s">
        <v>11</v>
      </c>
      <c r="B12" s="208"/>
      <c r="C12" s="98" t="s">
        <v>102</v>
      </c>
      <c r="D12" s="135"/>
      <c r="E12" s="98" t="s">
        <v>102</v>
      </c>
      <c r="F12" s="136"/>
      <c r="G12" s="98" t="s">
        <v>102</v>
      </c>
      <c r="H12" s="97"/>
      <c r="I12" s="98" t="s">
        <v>102</v>
      </c>
      <c r="J12" s="95"/>
      <c r="K12" s="98" t="s">
        <v>102</v>
      </c>
      <c r="L12" s="96"/>
      <c r="M12" s="98" t="s">
        <v>102</v>
      </c>
      <c r="N12" s="97"/>
      <c r="O12" s="98" t="s">
        <v>102</v>
      </c>
      <c r="P12" s="97"/>
      <c r="Q12" s="98" t="s">
        <v>102</v>
      </c>
      <c r="R12" s="97"/>
      <c r="S12" s="98" t="s">
        <v>102</v>
      </c>
      <c r="T12" s="134"/>
      <c r="U12" s="214"/>
      <c r="V12" s="214"/>
      <c r="W12" s="214"/>
      <c r="X12" s="214"/>
      <c r="Y12" s="214"/>
      <c r="Z12" s="214"/>
      <c r="AA12" s="214"/>
      <c r="AB12" s="214"/>
      <c r="AC12" s="214"/>
      <c r="AD12" s="214"/>
      <c r="AE12" s="214"/>
      <c r="AF12" s="214"/>
      <c r="AG12" s="214"/>
      <c r="AH12" s="214"/>
      <c r="AI12" s="214"/>
      <c r="AJ12" s="214"/>
      <c r="AK12" s="214"/>
    </row>
    <row r="13" spans="1:37" ht="11.45" customHeight="1" x14ac:dyDescent="0.25">
      <c r="A13" s="133" t="s">
        <v>13</v>
      </c>
      <c r="B13" s="208"/>
      <c r="C13" s="98" t="s">
        <v>102</v>
      </c>
      <c r="D13" s="135"/>
      <c r="E13" s="98" t="s">
        <v>102</v>
      </c>
      <c r="F13" s="136"/>
      <c r="G13" s="98" t="s">
        <v>102</v>
      </c>
      <c r="H13" s="97"/>
      <c r="I13" s="137">
        <v>3084</v>
      </c>
      <c r="J13" s="97"/>
      <c r="K13" s="94">
        <v>2</v>
      </c>
      <c r="L13" s="95"/>
      <c r="M13" s="99" t="s">
        <v>102</v>
      </c>
      <c r="N13" s="97"/>
      <c r="O13" s="94">
        <v>45662</v>
      </c>
      <c r="P13" s="96"/>
      <c r="Q13" s="98" t="s">
        <v>102</v>
      </c>
      <c r="R13" s="97"/>
      <c r="S13" s="98" t="s">
        <v>102</v>
      </c>
      <c r="T13" s="238"/>
      <c r="U13" s="214"/>
      <c r="V13" s="214"/>
      <c r="W13" s="214"/>
      <c r="X13" s="214"/>
      <c r="Y13" s="214"/>
      <c r="Z13" s="214"/>
      <c r="AA13" s="214"/>
      <c r="AB13" s="214"/>
      <c r="AC13" s="214"/>
      <c r="AD13" s="214"/>
      <c r="AE13" s="214"/>
      <c r="AF13" s="214"/>
      <c r="AG13" s="214"/>
      <c r="AH13" s="214"/>
      <c r="AI13" s="214"/>
      <c r="AJ13" s="214"/>
      <c r="AK13" s="214"/>
    </row>
    <row r="14" spans="1:37" ht="11.45" customHeight="1" x14ac:dyDescent="0.25">
      <c r="A14" s="133" t="s">
        <v>14</v>
      </c>
      <c r="B14" s="208"/>
      <c r="C14" s="81">
        <v>12000</v>
      </c>
      <c r="D14" s="138" t="s">
        <v>103</v>
      </c>
      <c r="E14" s="94">
        <v>33000</v>
      </c>
      <c r="F14" s="96"/>
      <c r="G14" s="94">
        <v>772</v>
      </c>
      <c r="H14" s="139"/>
      <c r="I14" s="98" t="s">
        <v>102</v>
      </c>
      <c r="J14" s="97"/>
      <c r="K14" s="94">
        <v>336</v>
      </c>
      <c r="L14" s="96"/>
      <c r="M14" s="81">
        <v>50</v>
      </c>
      <c r="N14" s="97"/>
      <c r="O14" s="94">
        <v>60669</v>
      </c>
      <c r="P14" s="96"/>
      <c r="Q14" s="137">
        <v>272861</v>
      </c>
      <c r="R14" s="97"/>
      <c r="S14" s="94">
        <v>36039</v>
      </c>
      <c r="T14" s="134"/>
      <c r="U14" s="214"/>
      <c r="V14" s="214"/>
      <c r="W14" s="214"/>
      <c r="X14" s="214"/>
      <c r="Y14" s="214"/>
      <c r="Z14" s="214"/>
      <c r="AA14" s="214"/>
      <c r="AB14" s="214"/>
      <c r="AC14" s="214"/>
      <c r="AD14" s="214"/>
      <c r="AE14" s="214"/>
      <c r="AF14" s="214"/>
      <c r="AG14" s="214"/>
      <c r="AH14" s="214"/>
      <c r="AI14" s="214"/>
      <c r="AJ14" s="214"/>
      <c r="AK14" s="214"/>
    </row>
    <row r="15" spans="1:37" ht="11.45" customHeight="1" x14ac:dyDescent="0.25">
      <c r="A15" s="133" t="s">
        <v>15</v>
      </c>
      <c r="B15" s="208"/>
      <c r="C15" s="94">
        <v>1364</v>
      </c>
      <c r="D15" s="138"/>
      <c r="E15" s="98" t="s">
        <v>102</v>
      </c>
      <c r="F15" s="95"/>
      <c r="G15" s="94">
        <v>3137</v>
      </c>
      <c r="H15" s="97"/>
      <c r="I15" s="81">
        <v>2</v>
      </c>
      <c r="J15" s="139" t="s">
        <v>103</v>
      </c>
      <c r="K15" s="94">
        <v>550</v>
      </c>
      <c r="L15" s="97"/>
      <c r="M15" s="81">
        <v>255</v>
      </c>
      <c r="N15" s="97" t="s">
        <v>103</v>
      </c>
      <c r="O15" s="94">
        <v>222524</v>
      </c>
      <c r="P15" s="97"/>
      <c r="Q15" s="81">
        <v>34500</v>
      </c>
      <c r="R15" s="97"/>
      <c r="S15" s="94">
        <v>12977</v>
      </c>
      <c r="T15" s="238"/>
      <c r="U15" s="214"/>
      <c r="V15" s="214"/>
      <c r="W15" s="214"/>
      <c r="X15" s="223"/>
      <c r="Y15" s="214"/>
      <c r="Z15" s="223"/>
      <c r="AA15" s="214"/>
      <c r="AB15" s="214"/>
      <c r="AC15" s="214"/>
      <c r="AD15" s="214"/>
      <c r="AE15" s="214"/>
      <c r="AF15" s="214"/>
      <c r="AG15" s="214"/>
      <c r="AH15" s="214"/>
      <c r="AI15" s="214"/>
      <c r="AJ15" s="214"/>
      <c r="AK15" s="214"/>
    </row>
    <row r="16" spans="1:37" ht="11.45" customHeight="1" x14ac:dyDescent="0.25">
      <c r="A16" s="133" t="s">
        <v>16</v>
      </c>
      <c r="B16" s="208"/>
      <c r="C16" s="98" t="s">
        <v>102</v>
      </c>
      <c r="D16" s="135"/>
      <c r="E16" s="98" t="s">
        <v>102</v>
      </c>
      <c r="F16" s="136"/>
      <c r="G16" s="98" t="s">
        <v>102</v>
      </c>
      <c r="H16" s="97"/>
      <c r="I16" s="98" t="s">
        <v>102</v>
      </c>
      <c r="J16" s="97"/>
      <c r="K16" s="94">
        <v>5624</v>
      </c>
      <c r="L16" s="95"/>
      <c r="M16" s="81">
        <v>860</v>
      </c>
      <c r="N16" s="97"/>
      <c r="O16" s="94">
        <v>34248</v>
      </c>
      <c r="P16" s="97"/>
      <c r="Q16" s="137">
        <v>11163</v>
      </c>
      <c r="R16" s="97"/>
      <c r="S16" s="94">
        <v>1318</v>
      </c>
      <c r="T16" s="134"/>
      <c r="U16" s="214"/>
      <c r="V16" s="214"/>
      <c r="W16" s="214"/>
      <c r="X16" s="223"/>
      <c r="Y16" s="214"/>
      <c r="Z16" s="223"/>
      <c r="AA16" s="214"/>
      <c r="AB16" s="214"/>
      <c r="AC16" s="214"/>
      <c r="AD16" s="214"/>
      <c r="AE16" s="214"/>
      <c r="AF16" s="214"/>
      <c r="AG16" s="214"/>
      <c r="AH16" s="214"/>
      <c r="AI16" s="214"/>
      <c r="AJ16" s="214"/>
      <c r="AK16" s="214"/>
    </row>
    <row r="17" spans="1:37" ht="11.45" customHeight="1" x14ac:dyDescent="0.25">
      <c r="A17" s="133" t="s">
        <v>17</v>
      </c>
      <c r="B17" s="208"/>
      <c r="C17" s="98" t="s">
        <v>102</v>
      </c>
      <c r="D17" s="135"/>
      <c r="E17" s="98" t="s">
        <v>102</v>
      </c>
      <c r="F17" s="136"/>
      <c r="G17" s="98" t="s">
        <v>102</v>
      </c>
      <c r="H17" s="97"/>
      <c r="I17" s="98" t="s">
        <v>102</v>
      </c>
      <c r="J17" s="97"/>
      <c r="K17" s="94">
        <v>8</v>
      </c>
      <c r="L17" s="96"/>
      <c r="M17" s="98" t="s">
        <v>102</v>
      </c>
      <c r="N17" s="97"/>
      <c r="O17" s="94">
        <v>55321</v>
      </c>
      <c r="P17" s="96"/>
      <c r="Q17" s="81">
        <v>409</v>
      </c>
      <c r="R17" s="97"/>
      <c r="S17" s="94">
        <v>1338</v>
      </c>
      <c r="T17" s="134"/>
      <c r="U17" s="214"/>
      <c r="V17" s="214"/>
      <c r="W17" s="214"/>
      <c r="X17" s="214"/>
      <c r="Y17" s="214"/>
      <c r="Z17" s="214"/>
      <c r="AA17" s="214"/>
      <c r="AB17" s="214"/>
      <c r="AC17" s="214"/>
      <c r="AD17" s="214"/>
      <c r="AE17" s="214"/>
      <c r="AF17" s="214"/>
      <c r="AG17" s="214"/>
      <c r="AH17" s="214"/>
      <c r="AI17" s="214"/>
      <c r="AJ17" s="214"/>
      <c r="AK17" s="214"/>
    </row>
    <row r="18" spans="1:37" ht="11.45" customHeight="1" x14ac:dyDescent="0.25">
      <c r="A18" s="133" t="s">
        <v>18</v>
      </c>
      <c r="B18" s="208"/>
      <c r="C18" s="98" t="s">
        <v>102</v>
      </c>
      <c r="D18" s="138"/>
      <c r="E18" s="98" t="s">
        <v>102</v>
      </c>
      <c r="F18" s="95"/>
      <c r="G18" s="98" t="s">
        <v>102</v>
      </c>
      <c r="H18" s="97"/>
      <c r="I18" s="98" t="s">
        <v>102</v>
      </c>
      <c r="J18" s="95"/>
      <c r="K18" s="98" t="s">
        <v>102</v>
      </c>
      <c r="L18" s="95"/>
      <c r="M18" s="98" t="s">
        <v>102</v>
      </c>
      <c r="N18" s="97"/>
      <c r="O18" s="94">
        <v>4600</v>
      </c>
      <c r="P18" s="96" t="s">
        <v>103</v>
      </c>
      <c r="Q18" s="98" t="s">
        <v>102</v>
      </c>
      <c r="R18" s="97"/>
      <c r="S18" s="98" t="s">
        <v>102</v>
      </c>
      <c r="T18" s="238"/>
      <c r="U18" s="214"/>
      <c r="V18" s="214"/>
      <c r="W18" s="214"/>
      <c r="X18" s="214"/>
      <c r="Y18" s="214"/>
      <c r="Z18" s="214"/>
      <c r="AA18" s="214"/>
      <c r="AB18" s="214"/>
      <c r="AC18" s="214"/>
      <c r="AD18" s="214"/>
      <c r="AE18" s="214"/>
      <c r="AF18" s="214"/>
      <c r="AG18" s="214"/>
      <c r="AH18" s="214"/>
      <c r="AI18" s="214"/>
      <c r="AJ18" s="214"/>
      <c r="AK18" s="214"/>
    </row>
    <row r="19" spans="1:37" ht="11.45" customHeight="1" x14ac:dyDescent="0.25">
      <c r="A19" s="133" t="s">
        <v>19</v>
      </c>
      <c r="B19" s="208"/>
      <c r="C19" s="98" t="s">
        <v>102</v>
      </c>
      <c r="D19" s="138"/>
      <c r="E19" s="98" t="s">
        <v>102</v>
      </c>
      <c r="F19" s="95"/>
      <c r="G19" s="98" t="s">
        <v>102</v>
      </c>
      <c r="H19" s="97"/>
      <c r="I19" s="98" t="s">
        <v>102</v>
      </c>
      <c r="J19" s="97"/>
      <c r="K19" s="98" t="s">
        <v>102</v>
      </c>
      <c r="L19" s="96"/>
      <c r="M19" s="98" t="s">
        <v>102</v>
      </c>
      <c r="N19" s="97"/>
      <c r="O19" s="98" t="s">
        <v>102</v>
      </c>
      <c r="P19" s="96"/>
      <c r="Q19" s="98" t="s">
        <v>102</v>
      </c>
      <c r="R19" s="97"/>
      <c r="S19" s="94">
        <v>230</v>
      </c>
      <c r="T19" s="134"/>
      <c r="U19" s="214"/>
      <c r="V19" s="214"/>
      <c r="W19" s="214"/>
      <c r="X19" s="214"/>
      <c r="Y19" s="214"/>
      <c r="Z19" s="214"/>
      <c r="AA19" s="214"/>
      <c r="AB19" s="214"/>
      <c r="AC19" s="214"/>
      <c r="AD19" s="214"/>
      <c r="AE19" s="214"/>
      <c r="AF19" s="214"/>
      <c r="AG19" s="214"/>
      <c r="AH19" s="214"/>
      <c r="AI19" s="214"/>
      <c r="AJ19" s="214"/>
      <c r="AK19" s="214"/>
    </row>
    <row r="20" spans="1:37" ht="11.45" customHeight="1" x14ac:dyDescent="0.25">
      <c r="A20" s="133" t="s">
        <v>21</v>
      </c>
      <c r="B20" s="208"/>
      <c r="C20" s="98" t="s">
        <v>102</v>
      </c>
      <c r="D20" s="138"/>
      <c r="E20" s="140">
        <v>89</v>
      </c>
      <c r="F20" s="95"/>
      <c r="G20" s="98" t="s">
        <v>102</v>
      </c>
      <c r="H20" s="97"/>
      <c r="I20" s="98" t="s">
        <v>102</v>
      </c>
      <c r="J20" s="95"/>
      <c r="K20" s="94">
        <v>5</v>
      </c>
      <c r="L20" s="95"/>
      <c r="M20" s="98" t="s">
        <v>102</v>
      </c>
      <c r="N20" s="97"/>
      <c r="O20" s="94">
        <v>25440</v>
      </c>
      <c r="P20" s="97"/>
      <c r="Q20" s="98" t="s">
        <v>102</v>
      </c>
      <c r="R20" s="97"/>
      <c r="S20" s="98" t="s">
        <v>102</v>
      </c>
      <c r="T20" s="134"/>
      <c r="U20" s="214"/>
      <c r="V20" s="214"/>
      <c r="W20" s="214"/>
      <c r="X20" s="214"/>
      <c r="Y20" s="214"/>
      <c r="Z20" s="214"/>
      <c r="AA20" s="214"/>
      <c r="AB20" s="214"/>
      <c r="AC20" s="214"/>
      <c r="AD20" s="214"/>
      <c r="AE20" s="214"/>
      <c r="AF20" s="214"/>
      <c r="AG20" s="214"/>
      <c r="AH20" s="214"/>
      <c r="AI20" s="214"/>
      <c r="AJ20" s="214"/>
      <c r="AK20" s="214"/>
    </row>
    <row r="21" spans="1:37" ht="11.45" customHeight="1" x14ac:dyDescent="0.25">
      <c r="A21" s="133" t="s">
        <v>22</v>
      </c>
      <c r="B21" s="208"/>
      <c r="C21" s="98" t="s">
        <v>102</v>
      </c>
      <c r="D21" s="138"/>
      <c r="E21" s="98" t="s">
        <v>102</v>
      </c>
      <c r="F21" s="95"/>
      <c r="G21" s="98" t="s">
        <v>102</v>
      </c>
      <c r="H21" s="97"/>
      <c r="I21" s="98" t="s">
        <v>102</v>
      </c>
      <c r="J21" s="96"/>
      <c r="K21" s="94">
        <v>84</v>
      </c>
      <c r="L21" s="96" t="s">
        <v>103</v>
      </c>
      <c r="M21" s="98" t="s">
        <v>102</v>
      </c>
      <c r="N21" s="97"/>
      <c r="O21" s="94">
        <v>12614</v>
      </c>
      <c r="P21" s="96"/>
      <c r="Q21" s="98" t="s">
        <v>102</v>
      </c>
      <c r="R21" s="97"/>
      <c r="S21" s="94">
        <v>612</v>
      </c>
      <c r="T21" s="134"/>
      <c r="U21" s="214"/>
      <c r="V21" s="214"/>
      <c r="W21" s="214"/>
      <c r="X21" s="214"/>
      <c r="Y21" s="214"/>
      <c r="Z21" s="214"/>
      <c r="AA21" s="214"/>
      <c r="AB21" s="214"/>
      <c r="AC21" s="214"/>
      <c r="AD21" s="214"/>
      <c r="AE21" s="214"/>
      <c r="AF21" s="214"/>
      <c r="AG21" s="214"/>
      <c r="AH21" s="214"/>
      <c r="AI21" s="214"/>
      <c r="AJ21" s="214"/>
      <c r="AK21" s="214"/>
    </row>
    <row r="22" spans="1:37" ht="11.45" customHeight="1" x14ac:dyDescent="0.25">
      <c r="A22" s="133" t="s">
        <v>23</v>
      </c>
      <c r="B22" s="208"/>
      <c r="C22" s="98" t="s">
        <v>102</v>
      </c>
      <c r="D22" s="138"/>
      <c r="E22" s="98" t="s">
        <v>102</v>
      </c>
      <c r="F22" s="95"/>
      <c r="G22" s="98" t="s">
        <v>102</v>
      </c>
      <c r="H22" s="97"/>
      <c r="I22" s="98" t="s">
        <v>102</v>
      </c>
      <c r="J22" s="95"/>
      <c r="K22" s="98" t="s">
        <v>102</v>
      </c>
      <c r="L22" s="95"/>
      <c r="M22" s="98" t="s">
        <v>102</v>
      </c>
      <c r="N22" s="97"/>
      <c r="O22" s="98" t="s">
        <v>102</v>
      </c>
      <c r="P22" s="97"/>
      <c r="Q22" s="98" t="s">
        <v>102</v>
      </c>
      <c r="R22" s="97"/>
      <c r="S22" s="94">
        <v>103</v>
      </c>
      <c r="T22" s="134"/>
      <c r="U22" s="214"/>
      <c r="V22" s="214"/>
      <c r="W22" s="214"/>
      <c r="X22" s="214"/>
      <c r="Y22" s="214"/>
      <c r="Z22" s="214"/>
      <c r="AA22" s="214"/>
      <c r="AB22" s="214"/>
      <c r="AC22" s="214"/>
      <c r="AD22" s="214"/>
      <c r="AE22" s="214"/>
      <c r="AF22" s="214"/>
      <c r="AG22" s="214"/>
      <c r="AH22" s="214"/>
      <c r="AI22" s="214"/>
      <c r="AJ22" s="214"/>
      <c r="AK22" s="214"/>
    </row>
    <row r="23" spans="1:37" ht="11.45" customHeight="1" x14ac:dyDescent="0.25">
      <c r="A23" s="133" t="s">
        <v>24</v>
      </c>
      <c r="B23" s="208"/>
      <c r="C23" s="98" t="s">
        <v>102</v>
      </c>
      <c r="D23" s="138"/>
      <c r="E23" s="98" t="s">
        <v>102</v>
      </c>
      <c r="F23" s="95"/>
      <c r="G23" s="98" t="s">
        <v>102</v>
      </c>
      <c r="H23" s="97"/>
      <c r="I23" s="98" t="s">
        <v>102</v>
      </c>
      <c r="J23" s="95"/>
      <c r="K23" s="98" t="s">
        <v>102</v>
      </c>
      <c r="L23" s="95"/>
      <c r="M23" s="98" t="s">
        <v>102</v>
      </c>
      <c r="N23" s="97"/>
      <c r="O23" s="94">
        <v>1188</v>
      </c>
      <c r="P23" s="96"/>
      <c r="Q23" s="98" t="s">
        <v>102</v>
      </c>
      <c r="R23" s="97"/>
      <c r="S23" s="98" t="s">
        <v>102</v>
      </c>
      <c r="T23" s="238"/>
      <c r="U23" s="214"/>
      <c r="V23" s="214"/>
      <c r="W23" s="214"/>
      <c r="X23" s="214"/>
      <c r="Y23" s="214"/>
      <c r="Z23" s="214"/>
      <c r="AA23" s="214"/>
      <c r="AB23" s="214"/>
      <c r="AC23" s="214"/>
      <c r="AD23" s="214"/>
      <c r="AE23" s="214"/>
      <c r="AF23" s="214"/>
      <c r="AG23" s="214"/>
      <c r="AH23" s="214"/>
      <c r="AI23" s="214"/>
      <c r="AJ23" s="214"/>
      <c r="AK23" s="214"/>
    </row>
    <row r="24" spans="1:37" ht="11.45" customHeight="1" x14ac:dyDescent="0.25">
      <c r="A24" s="133" t="s">
        <v>25</v>
      </c>
      <c r="B24" s="208"/>
      <c r="C24" s="98" t="s">
        <v>102</v>
      </c>
      <c r="D24" s="138"/>
      <c r="E24" s="98" t="s">
        <v>102</v>
      </c>
      <c r="F24" s="95"/>
      <c r="G24" s="98" t="s">
        <v>102</v>
      </c>
      <c r="H24" s="97"/>
      <c r="I24" s="98" t="s">
        <v>102</v>
      </c>
      <c r="J24" s="96"/>
      <c r="K24" s="98" t="s">
        <v>102</v>
      </c>
      <c r="L24" s="95"/>
      <c r="M24" s="98" t="s">
        <v>102</v>
      </c>
      <c r="N24" s="97"/>
      <c r="O24" s="94">
        <v>200</v>
      </c>
      <c r="P24" s="96" t="s">
        <v>103</v>
      </c>
      <c r="Q24" s="98" t="s">
        <v>102</v>
      </c>
      <c r="R24" s="97"/>
      <c r="S24" s="94">
        <v>310</v>
      </c>
      <c r="T24" s="134"/>
      <c r="U24" s="214"/>
      <c r="V24" s="214"/>
      <c r="W24" s="214"/>
      <c r="X24" s="214"/>
      <c r="Y24" s="214"/>
      <c r="Z24" s="214"/>
      <c r="AA24" s="214"/>
      <c r="AB24" s="214"/>
      <c r="AC24" s="214"/>
      <c r="AD24" s="214"/>
      <c r="AE24" s="214"/>
      <c r="AF24" s="214"/>
      <c r="AG24" s="214"/>
      <c r="AH24" s="214"/>
      <c r="AI24" s="214"/>
      <c r="AJ24" s="214"/>
      <c r="AK24" s="214"/>
    </row>
    <row r="25" spans="1:37" ht="11.45" customHeight="1" x14ac:dyDescent="0.25">
      <c r="A25" s="133" t="s">
        <v>26</v>
      </c>
      <c r="B25" s="208"/>
      <c r="C25" s="98" t="s">
        <v>102</v>
      </c>
      <c r="D25" s="138"/>
      <c r="E25" s="94">
        <v>619</v>
      </c>
      <c r="F25" s="96"/>
      <c r="G25" s="98" t="s">
        <v>102</v>
      </c>
      <c r="H25" s="97"/>
      <c r="I25" s="98" t="s">
        <v>102</v>
      </c>
      <c r="J25" s="95"/>
      <c r="K25" s="98" t="s">
        <v>102</v>
      </c>
      <c r="L25" s="95"/>
      <c r="M25" s="98" t="s">
        <v>102</v>
      </c>
      <c r="N25" s="97"/>
      <c r="O25" s="94">
        <v>15522</v>
      </c>
      <c r="P25" s="97"/>
      <c r="Q25" s="98" t="s">
        <v>102</v>
      </c>
      <c r="R25" s="97"/>
      <c r="S25" s="98" t="s">
        <v>102</v>
      </c>
      <c r="T25" s="238"/>
      <c r="U25" s="214"/>
      <c r="V25" s="214"/>
      <c r="W25" s="214"/>
      <c r="X25" s="214"/>
      <c r="Y25" s="214"/>
      <c r="Z25" s="214"/>
      <c r="AA25" s="214"/>
      <c r="AB25" s="214"/>
      <c r="AC25" s="214"/>
      <c r="AD25" s="214"/>
      <c r="AE25" s="214"/>
      <c r="AF25" s="214"/>
      <c r="AG25" s="214"/>
      <c r="AH25" s="214"/>
      <c r="AI25" s="214"/>
      <c r="AJ25" s="214"/>
      <c r="AK25" s="214"/>
    </row>
    <row r="26" spans="1:37" ht="11.45" customHeight="1" x14ac:dyDescent="0.25">
      <c r="A26" s="133" t="s">
        <v>27</v>
      </c>
      <c r="B26" s="208"/>
      <c r="C26" s="98" t="s">
        <v>102</v>
      </c>
      <c r="D26" s="141"/>
      <c r="E26" s="98" t="s">
        <v>102</v>
      </c>
      <c r="F26" s="97"/>
      <c r="G26" s="98" t="s">
        <v>102</v>
      </c>
      <c r="H26" s="141"/>
      <c r="I26" s="98" t="s">
        <v>102</v>
      </c>
      <c r="J26" s="97"/>
      <c r="K26" s="98" t="s">
        <v>102</v>
      </c>
      <c r="L26" s="95"/>
      <c r="M26" s="98" t="s">
        <v>102</v>
      </c>
      <c r="N26" s="97"/>
      <c r="O26" s="98" t="s">
        <v>102</v>
      </c>
      <c r="P26" s="97"/>
      <c r="Q26" s="98" t="s">
        <v>102</v>
      </c>
      <c r="R26" s="97"/>
      <c r="S26" s="98" t="s">
        <v>102</v>
      </c>
      <c r="T26" s="95"/>
      <c r="U26" s="214"/>
      <c r="V26" s="214"/>
      <c r="W26" s="214"/>
      <c r="X26" s="214"/>
      <c r="Y26" s="214"/>
      <c r="Z26" s="214"/>
      <c r="AA26" s="214"/>
      <c r="AB26" s="214"/>
      <c r="AC26" s="214"/>
      <c r="AD26" s="214"/>
      <c r="AE26" s="214"/>
      <c r="AF26" s="214"/>
      <c r="AG26" s="214"/>
      <c r="AH26" s="214"/>
      <c r="AI26" s="214"/>
      <c r="AJ26" s="214"/>
      <c r="AK26" s="214"/>
    </row>
    <row r="27" spans="1:37" ht="11.45" customHeight="1" x14ac:dyDescent="0.25">
      <c r="A27" s="133" t="s">
        <v>28</v>
      </c>
      <c r="B27" s="208"/>
      <c r="C27" s="98" t="s">
        <v>102</v>
      </c>
      <c r="D27" s="138"/>
      <c r="E27" s="98" t="s">
        <v>102</v>
      </c>
      <c r="F27" s="95"/>
      <c r="G27" s="98" t="s">
        <v>102</v>
      </c>
      <c r="H27" s="97"/>
      <c r="I27" s="98" t="s">
        <v>102</v>
      </c>
      <c r="J27" s="95"/>
      <c r="K27" s="98" t="s">
        <v>102</v>
      </c>
      <c r="L27" s="95"/>
      <c r="M27" s="98" t="s">
        <v>102</v>
      </c>
      <c r="N27" s="97"/>
      <c r="O27" s="94">
        <v>2845</v>
      </c>
      <c r="P27" s="96"/>
      <c r="Q27" s="98" t="s">
        <v>102</v>
      </c>
      <c r="R27" s="97"/>
      <c r="S27" s="98" t="s">
        <v>102</v>
      </c>
      <c r="T27" s="238"/>
      <c r="U27" s="214"/>
      <c r="V27" s="214"/>
      <c r="W27" s="214"/>
      <c r="X27" s="214"/>
      <c r="Y27" s="214"/>
      <c r="Z27" s="214"/>
      <c r="AA27" s="214"/>
      <c r="AB27" s="214"/>
      <c r="AC27" s="214"/>
      <c r="AD27" s="214"/>
      <c r="AE27" s="214"/>
      <c r="AF27" s="214"/>
      <c r="AG27" s="214"/>
      <c r="AH27" s="214"/>
      <c r="AI27" s="214"/>
      <c r="AJ27" s="214"/>
      <c r="AK27" s="214"/>
    </row>
    <row r="28" spans="1:37" ht="11.45" customHeight="1" x14ac:dyDescent="0.25">
      <c r="A28" s="133" t="s">
        <v>29</v>
      </c>
      <c r="B28" s="208"/>
      <c r="C28" s="81">
        <v>1158</v>
      </c>
      <c r="D28" s="138"/>
      <c r="E28" s="94">
        <v>5950</v>
      </c>
      <c r="F28" s="95"/>
      <c r="G28" s="98" t="s">
        <v>102</v>
      </c>
      <c r="H28" s="97"/>
      <c r="I28" s="98" t="s">
        <v>102</v>
      </c>
      <c r="J28" s="97"/>
      <c r="K28" s="98" t="s">
        <v>102</v>
      </c>
      <c r="L28" s="95"/>
      <c r="M28" s="98" t="s">
        <v>102</v>
      </c>
      <c r="N28" s="97"/>
      <c r="O28" s="98" t="s">
        <v>102</v>
      </c>
      <c r="P28" s="97"/>
      <c r="Q28" s="98" t="s">
        <v>102</v>
      </c>
      <c r="R28" s="97"/>
      <c r="S28" s="98" t="s">
        <v>102</v>
      </c>
      <c r="T28" s="238"/>
      <c r="U28" s="214"/>
      <c r="V28" s="214"/>
      <c r="W28" s="214"/>
      <c r="X28" s="214"/>
      <c r="Y28" s="214"/>
      <c r="Z28" s="214"/>
      <c r="AA28" s="214"/>
      <c r="AB28" s="214"/>
      <c r="AC28" s="214"/>
      <c r="AD28" s="214"/>
      <c r="AE28" s="214"/>
      <c r="AF28" s="214"/>
      <c r="AG28" s="214"/>
      <c r="AH28" s="214"/>
      <c r="AI28" s="214"/>
      <c r="AJ28" s="214"/>
      <c r="AK28" s="214"/>
    </row>
    <row r="29" spans="1:37" ht="11.45" customHeight="1" x14ac:dyDescent="0.25">
      <c r="A29" s="133" t="s">
        <v>30</v>
      </c>
      <c r="B29" s="208"/>
      <c r="C29" s="98" t="s">
        <v>102</v>
      </c>
      <c r="D29" s="141"/>
      <c r="E29" s="98" t="s">
        <v>102</v>
      </c>
      <c r="F29" s="97"/>
      <c r="G29" s="98" t="s">
        <v>102</v>
      </c>
      <c r="H29" s="141"/>
      <c r="I29" s="98" t="s">
        <v>102</v>
      </c>
      <c r="J29" s="97"/>
      <c r="K29" s="98" t="s">
        <v>102</v>
      </c>
      <c r="L29" s="95"/>
      <c r="M29" s="98" t="s">
        <v>102</v>
      </c>
      <c r="N29" s="97"/>
      <c r="O29" s="98" t="s">
        <v>102</v>
      </c>
      <c r="P29" s="97"/>
      <c r="Q29" s="98" t="s">
        <v>102</v>
      </c>
      <c r="R29" s="97"/>
      <c r="S29" s="98" t="s">
        <v>102</v>
      </c>
      <c r="T29" s="95"/>
      <c r="U29" s="214"/>
      <c r="V29" s="214"/>
      <c r="W29" s="214"/>
      <c r="X29" s="214"/>
      <c r="Y29" s="214"/>
      <c r="Z29" s="214"/>
      <c r="AA29" s="214"/>
      <c r="AB29" s="214"/>
      <c r="AC29" s="214"/>
      <c r="AD29" s="214"/>
      <c r="AE29" s="214"/>
      <c r="AF29" s="214"/>
      <c r="AG29" s="214"/>
      <c r="AH29" s="214"/>
      <c r="AI29" s="214"/>
      <c r="AJ29" s="214"/>
      <c r="AK29" s="214"/>
    </row>
    <row r="30" spans="1:37" ht="11.45" customHeight="1" x14ac:dyDescent="0.25">
      <c r="A30" s="133" t="s">
        <v>31</v>
      </c>
      <c r="B30" s="208"/>
      <c r="C30" s="98" t="s">
        <v>102</v>
      </c>
      <c r="D30" s="138"/>
      <c r="E30" s="98" t="s">
        <v>102</v>
      </c>
      <c r="F30" s="95"/>
      <c r="G30" s="98" t="s">
        <v>102</v>
      </c>
      <c r="H30" s="97"/>
      <c r="I30" s="137">
        <v>700</v>
      </c>
      <c r="J30" s="96" t="s">
        <v>103</v>
      </c>
      <c r="K30" s="94">
        <v>734</v>
      </c>
      <c r="L30" s="139"/>
      <c r="M30" s="81">
        <v>290</v>
      </c>
      <c r="N30" s="97" t="s">
        <v>103</v>
      </c>
      <c r="O30" s="94">
        <v>120000</v>
      </c>
      <c r="P30" s="97" t="s">
        <v>103</v>
      </c>
      <c r="Q30" s="137">
        <v>6807</v>
      </c>
      <c r="R30" s="97"/>
      <c r="S30" s="94">
        <v>18473</v>
      </c>
      <c r="T30" s="142"/>
      <c r="U30" s="214"/>
      <c r="V30" s="214"/>
      <c r="W30" s="214"/>
      <c r="X30" s="223"/>
      <c r="Y30" s="214"/>
      <c r="Z30" s="223"/>
      <c r="AA30" s="214"/>
      <c r="AB30" s="214"/>
      <c r="AC30" s="214"/>
      <c r="AD30" s="214"/>
      <c r="AE30" s="214"/>
      <c r="AF30" s="214"/>
      <c r="AG30" s="214"/>
      <c r="AH30" s="214"/>
      <c r="AI30" s="214"/>
      <c r="AJ30" s="214"/>
      <c r="AK30" s="214"/>
    </row>
    <row r="31" spans="1:37" ht="11.45" customHeight="1" x14ac:dyDescent="0.25">
      <c r="A31" s="133" t="s">
        <v>32</v>
      </c>
      <c r="B31" s="208"/>
      <c r="C31" s="98" t="s">
        <v>102</v>
      </c>
      <c r="D31" s="138"/>
      <c r="E31" s="98" t="s">
        <v>102</v>
      </c>
      <c r="F31" s="95"/>
      <c r="G31" s="98" t="s">
        <v>102</v>
      </c>
      <c r="H31" s="97"/>
      <c r="I31" s="98" t="s">
        <v>102</v>
      </c>
      <c r="J31" s="97"/>
      <c r="K31" s="98" t="s">
        <v>102</v>
      </c>
      <c r="L31" s="95"/>
      <c r="M31" s="98" t="s">
        <v>102</v>
      </c>
      <c r="N31" s="97"/>
      <c r="O31" s="94">
        <v>11144</v>
      </c>
      <c r="P31" s="96"/>
      <c r="Q31" s="98" t="s">
        <v>102</v>
      </c>
      <c r="R31" s="97"/>
      <c r="S31" s="98" t="s">
        <v>102</v>
      </c>
      <c r="T31" s="238"/>
      <c r="U31" s="214"/>
      <c r="V31" s="214"/>
      <c r="W31" s="214"/>
      <c r="X31" s="214"/>
      <c r="Y31" s="214"/>
      <c r="Z31" s="214"/>
      <c r="AA31" s="214"/>
      <c r="AB31" s="214"/>
      <c r="AC31" s="214"/>
      <c r="AD31" s="214"/>
      <c r="AE31" s="214"/>
      <c r="AF31" s="214"/>
      <c r="AG31" s="214"/>
      <c r="AH31" s="214"/>
      <c r="AI31" s="214"/>
      <c r="AJ31" s="214"/>
      <c r="AK31" s="214"/>
    </row>
    <row r="32" spans="1:37" ht="11.45" customHeight="1" x14ac:dyDescent="0.25">
      <c r="A32" s="133" t="s">
        <v>33</v>
      </c>
      <c r="B32" s="208"/>
      <c r="C32" s="98" t="s">
        <v>102</v>
      </c>
      <c r="D32" s="138"/>
      <c r="E32" s="98" t="s">
        <v>102</v>
      </c>
      <c r="F32" s="95"/>
      <c r="G32" s="98" t="s">
        <v>102</v>
      </c>
      <c r="H32" s="97"/>
      <c r="I32" s="98" t="s">
        <v>102</v>
      </c>
      <c r="J32" s="97"/>
      <c r="K32" s="94">
        <v>331</v>
      </c>
      <c r="L32" s="95"/>
      <c r="M32" s="98" t="s">
        <v>102</v>
      </c>
      <c r="N32" s="97"/>
      <c r="O32" s="94">
        <v>4405</v>
      </c>
      <c r="P32" s="96"/>
      <c r="Q32" s="98" t="s">
        <v>102</v>
      </c>
      <c r="R32" s="97"/>
      <c r="S32" s="98" t="s">
        <v>102</v>
      </c>
      <c r="T32" s="238"/>
      <c r="U32" s="214"/>
      <c r="V32" s="214"/>
      <c r="W32" s="214"/>
      <c r="X32" s="214"/>
      <c r="Y32" s="214"/>
      <c r="Z32" s="214"/>
      <c r="AA32" s="214"/>
      <c r="AB32" s="214"/>
      <c r="AC32" s="214"/>
      <c r="AD32" s="214"/>
      <c r="AE32" s="214"/>
      <c r="AF32" s="214"/>
      <c r="AG32" s="214"/>
      <c r="AH32" s="214"/>
      <c r="AI32" s="214"/>
      <c r="AJ32" s="214"/>
      <c r="AK32" s="214"/>
    </row>
    <row r="33" spans="1:37" ht="11.45" customHeight="1" x14ac:dyDescent="0.25">
      <c r="A33" s="133" t="s">
        <v>34</v>
      </c>
      <c r="B33" s="208"/>
      <c r="C33" s="98" t="s">
        <v>102</v>
      </c>
      <c r="D33" s="138"/>
      <c r="E33" s="98" t="s">
        <v>102</v>
      </c>
      <c r="F33" s="95"/>
      <c r="G33" s="98" t="s">
        <v>102</v>
      </c>
      <c r="H33" s="97"/>
      <c r="I33" s="98" t="s">
        <v>102</v>
      </c>
      <c r="J33" s="97"/>
      <c r="K33" s="98" t="s">
        <v>102</v>
      </c>
      <c r="L33" s="95"/>
      <c r="M33" s="98" t="s">
        <v>102</v>
      </c>
      <c r="N33" s="97"/>
      <c r="O33" s="98" t="s">
        <v>102</v>
      </c>
      <c r="P33" s="97"/>
      <c r="Q33" s="98" t="s">
        <v>102</v>
      </c>
      <c r="R33" s="95"/>
      <c r="S33" s="94">
        <v>26</v>
      </c>
      <c r="T33" s="134"/>
      <c r="U33" s="214"/>
      <c r="V33" s="214"/>
      <c r="W33" s="214"/>
      <c r="X33" s="214"/>
      <c r="Y33" s="214"/>
      <c r="Z33" s="214"/>
      <c r="AA33" s="214"/>
      <c r="AB33" s="214"/>
      <c r="AC33" s="214"/>
      <c r="AD33" s="214"/>
      <c r="AE33" s="214"/>
      <c r="AF33" s="214"/>
      <c r="AG33" s="214"/>
      <c r="AH33" s="214"/>
      <c r="AI33" s="214"/>
      <c r="AJ33" s="214"/>
      <c r="AK33" s="214"/>
    </row>
    <row r="34" spans="1:37" ht="11.45" customHeight="1" x14ac:dyDescent="0.25">
      <c r="A34" s="133" t="s">
        <v>35</v>
      </c>
      <c r="B34" s="208"/>
      <c r="C34" s="98" t="s">
        <v>102</v>
      </c>
      <c r="D34" s="138"/>
      <c r="E34" s="98" t="s">
        <v>102</v>
      </c>
      <c r="F34" s="95"/>
      <c r="G34" s="98" t="s">
        <v>102</v>
      </c>
      <c r="H34" s="97"/>
      <c r="I34" s="98" t="s">
        <v>102</v>
      </c>
      <c r="J34" s="97"/>
      <c r="K34" s="94">
        <v>2299</v>
      </c>
      <c r="L34" s="95"/>
      <c r="M34" s="81">
        <v>336</v>
      </c>
      <c r="N34" s="97"/>
      <c r="O34" s="94">
        <v>97339</v>
      </c>
      <c r="P34" s="97"/>
      <c r="Q34" s="137">
        <v>12149</v>
      </c>
      <c r="R34" s="97"/>
      <c r="S34" s="94">
        <v>1234</v>
      </c>
      <c r="T34" s="134"/>
      <c r="U34" s="215"/>
      <c r="V34" s="214"/>
      <c r="W34" s="214"/>
      <c r="X34" s="223"/>
      <c r="Y34" s="214"/>
      <c r="Z34" s="223"/>
      <c r="AA34" s="214"/>
      <c r="AB34" s="214"/>
      <c r="AC34" s="214"/>
      <c r="AD34" s="214"/>
      <c r="AE34" s="214"/>
      <c r="AF34" s="214"/>
      <c r="AG34" s="214"/>
      <c r="AH34" s="214"/>
      <c r="AI34" s="214"/>
      <c r="AJ34" s="214"/>
      <c r="AK34" s="214"/>
    </row>
    <row r="35" spans="1:37" ht="11.45" customHeight="1" x14ac:dyDescent="0.25">
      <c r="A35" s="133" t="s">
        <v>38</v>
      </c>
      <c r="B35" s="208"/>
      <c r="C35" s="98" t="s">
        <v>102</v>
      </c>
      <c r="D35" s="138"/>
      <c r="E35" s="98" t="s">
        <v>102</v>
      </c>
      <c r="F35" s="95"/>
      <c r="G35" s="98" t="s">
        <v>102</v>
      </c>
      <c r="H35" s="97"/>
      <c r="I35" s="98" t="s">
        <v>102</v>
      </c>
      <c r="J35" s="97"/>
      <c r="K35" s="98" t="s">
        <v>102</v>
      </c>
      <c r="L35" s="95"/>
      <c r="M35" s="98" t="s">
        <v>102</v>
      </c>
      <c r="N35" s="97"/>
      <c r="O35" s="94">
        <v>18382</v>
      </c>
      <c r="P35" s="96"/>
      <c r="Q35" s="98" t="s">
        <v>102</v>
      </c>
      <c r="R35" s="97"/>
      <c r="S35" s="98" t="s">
        <v>102</v>
      </c>
      <c r="T35" s="238"/>
      <c r="U35" s="214"/>
      <c r="V35" s="214"/>
      <c r="W35" s="214"/>
      <c r="X35" s="214"/>
      <c r="Y35" s="214"/>
      <c r="Z35" s="214"/>
      <c r="AA35" s="214"/>
      <c r="AB35" s="214"/>
      <c r="AC35" s="214"/>
      <c r="AD35" s="214"/>
      <c r="AE35" s="214"/>
      <c r="AF35" s="214"/>
      <c r="AG35" s="214"/>
      <c r="AH35" s="214"/>
      <c r="AI35" s="214"/>
      <c r="AJ35" s="214"/>
      <c r="AK35" s="214"/>
    </row>
    <row r="36" spans="1:37" ht="11.45" customHeight="1" x14ac:dyDescent="0.25">
      <c r="A36" s="133" t="s">
        <v>39</v>
      </c>
      <c r="B36" s="208"/>
      <c r="C36" s="98" t="s">
        <v>102</v>
      </c>
      <c r="D36" s="138"/>
      <c r="E36" s="98" t="s">
        <v>102</v>
      </c>
      <c r="F36" s="95"/>
      <c r="G36" s="98" t="s">
        <v>102</v>
      </c>
      <c r="H36" s="97"/>
      <c r="I36" s="98" t="s">
        <v>102</v>
      </c>
      <c r="J36" s="97"/>
      <c r="K36" s="98" t="s">
        <v>102</v>
      </c>
      <c r="L36" s="95"/>
      <c r="M36" s="98" t="s">
        <v>102</v>
      </c>
      <c r="N36" s="97"/>
      <c r="O36" s="98" t="s">
        <v>102</v>
      </c>
      <c r="P36" s="97"/>
      <c r="Q36" s="98" t="s">
        <v>102</v>
      </c>
      <c r="R36" s="95"/>
      <c r="S36" s="98" t="s">
        <v>102</v>
      </c>
      <c r="T36" s="134"/>
      <c r="U36" s="214"/>
      <c r="V36" s="214"/>
      <c r="W36" s="214"/>
      <c r="X36" s="214"/>
      <c r="Y36" s="214"/>
      <c r="Z36" s="214"/>
      <c r="AA36" s="214"/>
      <c r="AB36" s="214"/>
      <c r="AC36" s="214"/>
      <c r="AD36" s="214"/>
      <c r="AE36" s="214"/>
      <c r="AF36" s="214"/>
      <c r="AG36" s="214"/>
      <c r="AH36" s="214"/>
      <c r="AI36" s="214"/>
      <c r="AJ36" s="214"/>
      <c r="AK36" s="214"/>
    </row>
    <row r="37" spans="1:37" ht="11.45" customHeight="1" x14ac:dyDescent="0.25">
      <c r="A37" s="133" t="s">
        <v>41</v>
      </c>
      <c r="B37" s="208"/>
      <c r="C37" s="98" t="s">
        <v>102</v>
      </c>
      <c r="D37" s="138"/>
      <c r="E37" s="98" t="s">
        <v>102</v>
      </c>
      <c r="F37" s="95"/>
      <c r="G37" s="98" t="s">
        <v>102</v>
      </c>
      <c r="H37" s="97"/>
      <c r="I37" s="98" t="s">
        <v>102</v>
      </c>
      <c r="J37" s="97"/>
      <c r="K37" s="98" t="s">
        <v>102</v>
      </c>
      <c r="L37" s="95"/>
      <c r="M37" s="98" t="s">
        <v>102</v>
      </c>
      <c r="N37" s="97"/>
      <c r="O37" s="98" t="s">
        <v>102</v>
      </c>
      <c r="P37" s="96"/>
      <c r="Q37" s="94">
        <v>1</v>
      </c>
      <c r="R37" s="139" t="s">
        <v>103</v>
      </c>
      <c r="S37" s="94">
        <v>63</v>
      </c>
      <c r="T37" s="134" t="s">
        <v>103</v>
      </c>
      <c r="U37" s="214"/>
      <c r="V37" s="214"/>
      <c r="W37" s="214"/>
      <c r="X37" s="214"/>
      <c r="Y37" s="214"/>
      <c r="Z37" s="214"/>
      <c r="AA37" s="214"/>
      <c r="AB37" s="214"/>
      <c r="AC37" s="214"/>
      <c r="AD37" s="214"/>
      <c r="AE37" s="214"/>
      <c r="AF37" s="214"/>
      <c r="AG37" s="214"/>
      <c r="AH37" s="214"/>
      <c r="AI37" s="214"/>
      <c r="AJ37" s="214"/>
      <c r="AK37" s="214"/>
    </row>
    <row r="38" spans="1:37" ht="11.45" customHeight="1" x14ac:dyDescent="0.25">
      <c r="A38" s="133" t="s">
        <v>42</v>
      </c>
      <c r="B38" s="208"/>
      <c r="C38" s="144">
        <v>80</v>
      </c>
      <c r="D38" s="145" t="s">
        <v>103</v>
      </c>
      <c r="E38" s="144">
        <v>250</v>
      </c>
      <c r="F38" s="146" t="s">
        <v>103</v>
      </c>
      <c r="G38" s="144">
        <v>20</v>
      </c>
      <c r="H38" s="146" t="s">
        <v>103</v>
      </c>
      <c r="I38" s="147" t="s">
        <v>102</v>
      </c>
      <c r="J38" s="148"/>
      <c r="K38" s="147" t="s">
        <v>102</v>
      </c>
      <c r="L38" s="149"/>
      <c r="M38" s="147" t="s">
        <v>102</v>
      </c>
      <c r="N38" s="148"/>
      <c r="O38" s="147" t="s">
        <v>102</v>
      </c>
      <c r="P38" s="146"/>
      <c r="Q38" s="150">
        <v>1410</v>
      </c>
      <c r="R38" s="148"/>
      <c r="S38" s="144">
        <v>29</v>
      </c>
      <c r="T38" s="151"/>
      <c r="U38" s="214"/>
      <c r="V38" s="214"/>
      <c r="W38" s="214"/>
      <c r="X38" s="214"/>
      <c r="Y38" s="214"/>
      <c r="Z38" s="214"/>
      <c r="AA38" s="214"/>
      <c r="AB38" s="214"/>
      <c r="AC38" s="214"/>
      <c r="AD38" s="214"/>
      <c r="AE38" s="214"/>
      <c r="AF38" s="214"/>
      <c r="AG38" s="214"/>
      <c r="AH38" s="214"/>
      <c r="AI38" s="214"/>
      <c r="AJ38" s="214"/>
      <c r="AK38" s="214"/>
    </row>
    <row r="39" spans="1:37" ht="11.45" customHeight="1" x14ac:dyDescent="0.25">
      <c r="A39" s="152" t="s">
        <v>65</v>
      </c>
      <c r="B39" s="212"/>
      <c r="C39" s="81">
        <v>14600</v>
      </c>
      <c r="D39" s="138" t="s">
        <v>103</v>
      </c>
      <c r="E39" s="81">
        <v>39900</v>
      </c>
      <c r="F39" s="97"/>
      <c r="G39" s="81">
        <v>4330</v>
      </c>
      <c r="H39" s="97"/>
      <c r="I39" s="81">
        <v>3790</v>
      </c>
      <c r="J39" s="97"/>
      <c r="K39" s="81">
        <v>9970</v>
      </c>
      <c r="L39" s="97"/>
      <c r="M39" s="81">
        <v>1790</v>
      </c>
      <c r="N39" s="97"/>
      <c r="O39" s="81">
        <v>775000</v>
      </c>
      <c r="P39" s="97"/>
      <c r="Q39" s="81">
        <v>341000</v>
      </c>
      <c r="R39" s="97"/>
      <c r="S39" s="81">
        <v>77600</v>
      </c>
      <c r="T39" s="238"/>
      <c r="U39" s="214"/>
      <c r="V39" s="214"/>
      <c r="W39" s="214"/>
      <c r="X39" s="214"/>
      <c r="Y39" s="214"/>
      <c r="Z39" s="214"/>
      <c r="AA39" s="214"/>
      <c r="AB39" s="214"/>
      <c r="AC39" s="214"/>
      <c r="AD39" s="214"/>
      <c r="AE39" s="214"/>
      <c r="AF39" s="214"/>
      <c r="AG39" s="214"/>
      <c r="AH39" s="214"/>
      <c r="AI39" s="214"/>
      <c r="AJ39" s="214"/>
      <c r="AK39" s="214"/>
    </row>
    <row r="40" spans="1:37" ht="11.45" customHeight="1" x14ac:dyDescent="0.25">
      <c r="A40" s="152" t="s">
        <v>104</v>
      </c>
      <c r="B40" s="212"/>
      <c r="C40" s="122">
        <v>0.104</v>
      </c>
      <c r="D40" s="208"/>
      <c r="E40" s="122">
        <v>0.10299999999999999</v>
      </c>
      <c r="F40" s="208"/>
      <c r="G40" s="122">
        <v>6.5000000000000002E-2</v>
      </c>
      <c r="H40" s="208"/>
      <c r="I40" s="122">
        <v>4.4999999999999998E-2</v>
      </c>
      <c r="J40" s="208"/>
      <c r="K40" s="122">
        <v>0.55400000000000005</v>
      </c>
      <c r="L40" s="208"/>
      <c r="M40" s="122">
        <v>9.5000000000000001E-2</v>
      </c>
      <c r="N40" s="208"/>
      <c r="O40" s="122">
        <v>0.248</v>
      </c>
      <c r="P40" s="208"/>
      <c r="Q40" s="122">
        <v>0.20799999999999999</v>
      </c>
      <c r="R40" s="208"/>
      <c r="S40" s="122">
        <v>0.04</v>
      </c>
      <c r="T40" s="238"/>
      <c r="U40" s="214"/>
      <c r="V40" s="214"/>
      <c r="W40" s="214"/>
      <c r="X40" s="214"/>
      <c r="Y40" s="214"/>
      <c r="Z40" s="214"/>
      <c r="AA40" s="214"/>
      <c r="AB40" s="214"/>
      <c r="AC40" s="214"/>
      <c r="AD40" s="214"/>
      <c r="AE40" s="214"/>
      <c r="AF40" s="214"/>
      <c r="AG40" s="214"/>
      <c r="AH40" s="214"/>
      <c r="AI40" s="214"/>
      <c r="AJ40" s="214"/>
      <c r="AK40" s="214"/>
    </row>
    <row r="41" spans="1:37" ht="11.45" customHeight="1" x14ac:dyDescent="0.25">
      <c r="A41" s="133" t="s">
        <v>64</v>
      </c>
      <c r="B41" s="208"/>
      <c r="C41" s="121">
        <v>1200</v>
      </c>
      <c r="D41" s="96"/>
      <c r="E41" s="153" t="s">
        <v>105</v>
      </c>
      <c r="F41" s="154"/>
      <c r="G41" s="121">
        <v>889</v>
      </c>
      <c r="H41" s="208"/>
      <c r="I41" s="98" t="s">
        <v>102</v>
      </c>
      <c r="J41" s="208"/>
      <c r="K41" s="121">
        <v>1230</v>
      </c>
      <c r="L41" s="154"/>
      <c r="M41" s="121">
        <v>923</v>
      </c>
      <c r="N41" s="154"/>
      <c r="O41" s="121">
        <v>187000</v>
      </c>
      <c r="P41" s="208"/>
      <c r="Q41" s="81">
        <v>30100</v>
      </c>
      <c r="R41" s="154"/>
      <c r="S41" s="121">
        <v>85800</v>
      </c>
      <c r="T41" s="238"/>
      <c r="U41" s="214"/>
      <c r="V41" s="214"/>
      <c r="W41" s="214"/>
      <c r="X41" s="214"/>
      <c r="Y41" s="214"/>
      <c r="Z41" s="214"/>
      <c r="AA41" s="214"/>
      <c r="AB41" s="214"/>
      <c r="AC41" s="214"/>
      <c r="AD41" s="214"/>
      <c r="AE41" s="214"/>
      <c r="AF41" s="214"/>
      <c r="AG41" s="214"/>
      <c r="AH41" s="214"/>
      <c r="AI41" s="214"/>
      <c r="AJ41" s="214"/>
      <c r="AK41" s="214"/>
    </row>
    <row r="42" spans="1:37" ht="11.45" customHeight="1" x14ac:dyDescent="0.25">
      <c r="A42" s="152" t="s">
        <v>104</v>
      </c>
      <c r="B42" s="208"/>
      <c r="C42" s="155">
        <v>8.9999999999999993E-3</v>
      </c>
      <c r="D42" s="208"/>
      <c r="E42" s="153" t="s">
        <v>105</v>
      </c>
      <c r="F42" s="208"/>
      <c r="G42" s="155">
        <v>1.2999999999999999E-2</v>
      </c>
      <c r="H42" s="208"/>
      <c r="I42" s="98" t="s">
        <v>102</v>
      </c>
      <c r="J42" s="208"/>
      <c r="K42" s="155">
        <v>6.8000000000000005E-2</v>
      </c>
      <c r="L42" s="208"/>
      <c r="M42" s="155">
        <v>4.9000000000000002E-2</v>
      </c>
      <c r="N42" s="208"/>
      <c r="O42" s="155">
        <v>0.06</v>
      </c>
      <c r="P42" s="208"/>
      <c r="Q42" s="155">
        <v>1.7999999999999999E-2</v>
      </c>
      <c r="R42" s="208"/>
      <c r="S42" s="155">
        <v>4.4999999999999998E-2</v>
      </c>
      <c r="T42" s="238"/>
      <c r="U42" s="214"/>
      <c r="V42" s="214"/>
      <c r="W42" s="214"/>
      <c r="X42" s="214"/>
      <c r="Y42" s="214"/>
      <c r="Z42" s="214"/>
      <c r="AA42" s="214"/>
      <c r="AB42" s="214"/>
      <c r="AC42" s="214"/>
      <c r="AD42" s="214"/>
      <c r="AE42" s="214"/>
      <c r="AF42" s="214"/>
      <c r="AG42" s="214"/>
      <c r="AH42" s="214"/>
      <c r="AI42" s="214"/>
      <c r="AJ42" s="214"/>
      <c r="AK42" s="214"/>
    </row>
    <row r="43" spans="1:37" ht="11.45" customHeight="1" x14ac:dyDescent="0.25">
      <c r="A43" s="152" t="s">
        <v>106</v>
      </c>
      <c r="B43" s="156"/>
      <c r="C43" s="157">
        <v>141000</v>
      </c>
      <c r="D43" s="158"/>
      <c r="E43" s="159">
        <v>387000</v>
      </c>
      <c r="F43" s="160"/>
      <c r="G43" s="157">
        <v>66400</v>
      </c>
      <c r="H43" s="158"/>
      <c r="I43" s="157">
        <v>84200</v>
      </c>
      <c r="J43" s="158"/>
      <c r="K43" s="157">
        <v>18000</v>
      </c>
      <c r="L43" s="160"/>
      <c r="M43" s="157">
        <v>19000</v>
      </c>
      <c r="N43" s="160"/>
      <c r="O43" s="157">
        <v>3130000</v>
      </c>
      <c r="P43" s="158"/>
      <c r="Q43" s="157">
        <v>1640000</v>
      </c>
      <c r="R43" s="160"/>
      <c r="S43" s="157">
        <v>1930000</v>
      </c>
      <c r="T43" s="158"/>
      <c r="U43" s="214"/>
      <c r="V43" s="214"/>
      <c r="W43" s="214"/>
      <c r="X43" s="214"/>
      <c r="Y43" s="214"/>
      <c r="Z43" s="214"/>
      <c r="AA43" s="214"/>
      <c r="AB43" s="214"/>
      <c r="AC43" s="214"/>
      <c r="AD43" s="214"/>
      <c r="AE43" s="214"/>
      <c r="AF43" s="214"/>
      <c r="AG43" s="214"/>
      <c r="AH43" s="214"/>
      <c r="AI43" s="214"/>
      <c r="AJ43" s="214"/>
      <c r="AK43" s="214"/>
    </row>
    <row r="44" spans="1:37" ht="11.45" customHeight="1" x14ac:dyDescent="0.25">
      <c r="A44" s="288" t="s">
        <v>107</v>
      </c>
      <c r="B44" s="313"/>
      <c r="C44" s="313"/>
      <c r="D44" s="313"/>
      <c r="E44" s="313"/>
      <c r="F44" s="313"/>
      <c r="G44" s="313"/>
      <c r="H44" s="313"/>
      <c r="I44" s="313"/>
      <c r="J44" s="313"/>
      <c r="K44" s="313"/>
      <c r="L44" s="313"/>
      <c r="M44" s="313"/>
      <c r="N44" s="313"/>
      <c r="O44" s="313"/>
      <c r="P44" s="313"/>
      <c r="Q44" s="313"/>
      <c r="R44" s="313"/>
      <c r="S44" s="313"/>
      <c r="T44" s="313"/>
      <c r="U44" s="214"/>
      <c r="V44" s="214"/>
      <c r="W44" s="214"/>
      <c r="X44" s="214"/>
      <c r="Y44" s="214"/>
      <c r="Z44" s="214"/>
      <c r="AA44" s="214"/>
      <c r="AB44" s="214"/>
      <c r="AC44" s="214"/>
      <c r="AD44" s="214"/>
      <c r="AE44" s="214"/>
      <c r="AF44" s="214"/>
      <c r="AG44" s="214"/>
      <c r="AH44" s="214"/>
      <c r="AI44" s="214"/>
      <c r="AJ44" s="214"/>
      <c r="AK44" s="214"/>
    </row>
    <row r="45" spans="1:37" ht="11.45" customHeight="1" x14ac:dyDescent="0.25">
      <c r="A45" s="218"/>
      <c r="B45" s="218"/>
      <c r="C45" s="220">
        <f>SUM(C11:C38)</f>
        <v>14602</v>
      </c>
      <c r="D45" s="219"/>
      <c r="E45" s="220">
        <f t="shared" ref="E45" si="0">SUM(E11:E38)</f>
        <v>39908</v>
      </c>
      <c r="F45" s="219"/>
      <c r="G45" s="220">
        <f t="shared" ref="G45" si="1">SUM(G11:G38)</f>
        <v>4329</v>
      </c>
      <c r="H45" s="219"/>
      <c r="I45" s="220">
        <f t="shared" ref="I45" si="2">SUM(I11:I38)</f>
        <v>3786</v>
      </c>
      <c r="J45" s="219"/>
      <c r="K45" s="220">
        <f t="shared" ref="K45" si="3">SUM(K11:K38)</f>
        <v>9973</v>
      </c>
      <c r="L45" s="219"/>
      <c r="M45" s="220">
        <f t="shared" ref="M45" si="4">SUM(M11:M38)</f>
        <v>1791</v>
      </c>
      <c r="N45" s="219"/>
      <c r="O45" s="220">
        <f t="shared" ref="O45" si="5">SUM(O11:O38)</f>
        <v>775103</v>
      </c>
      <c r="P45" s="219"/>
      <c r="Q45" s="220">
        <f t="shared" ref="Q45" si="6">SUM(Q11:Q38)</f>
        <v>341410</v>
      </c>
      <c r="R45" s="219"/>
      <c r="S45" s="220">
        <f t="shared" ref="S45" si="7">SUM(S11:S38)</f>
        <v>77627</v>
      </c>
      <c r="T45" s="219"/>
      <c r="U45" s="215"/>
      <c r="V45" s="214"/>
      <c r="W45" s="214"/>
      <c r="X45" s="214"/>
      <c r="Y45" s="214"/>
      <c r="Z45" s="214"/>
      <c r="AA45" s="214"/>
      <c r="AB45" s="214"/>
      <c r="AC45" s="214"/>
      <c r="AD45" s="214"/>
      <c r="AE45" s="214"/>
      <c r="AF45" s="214"/>
      <c r="AG45" s="214"/>
      <c r="AH45" s="214"/>
      <c r="AI45" s="214"/>
      <c r="AJ45" s="214"/>
      <c r="AK45" s="214"/>
    </row>
    <row r="46" spans="1:37" ht="11.45" customHeight="1" x14ac:dyDescent="0.25">
      <c r="A46" s="218"/>
      <c r="B46" s="218"/>
      <c r="C46" s="219">
        <f>C45-C39</f>
        <v>2</v>
      </c>
      <c r="D46" s="219"/>
      <c r="E46" s="219">
        <f t="shared" ref="E46" si="8">E45-E39</f>
        <v>8</v>
      </c>
      <c r="F46" s="219"/>
      <c r="G46" s="219">
        <f t="shared" ref="G46" si="9">G45-G39</f>
        <v>-1</v>
      </c>
      <c r="H46" s="219"/>
      <c r="I46" s="219">
        <f t="shared" ref="I46" si="10">I45-I39</f>
        <v>-4</v>
      </c>
      <c r="J46" s="219"/>
      <c r="K46" s="219">
        <f t="shared" ref="K46" si="11">K45-K39</f>
        <v>3</v>
      </c>
      <c r="L46" s="219"/>
      <c r="M46" s="219">
        <f t="shared" ref="M46" si="12">M45-M39</f>
        <v>1</v>
      </c>
      <c r="N46" s="219"/>
      <c r="O46" s="219">
        <f t="shared" ref="O46" si="13">O45-O39</f>
        <v>103</v>
      </c>
      <c r="P46" s="219"/>
      <c r="Q46" s="219">
        <f t="shared" ref="Q46" si="14">Q45-Q39</f>
        <v>410</v>
      </c>
      <c r="R46" s="219"/>
      <c r="S46" s="219">
        <f t="shared" ref="S46" si="15">S45-S39</f>
        <v>27</v>
      </c>
      <c r="T46" s="219"/>
      <c r="U46" s="215"/>
      <c r="V46" s="214"/>
      <c r="W46" s="214"/>
      <c r="X46" s="214"/>
      <c r="Y46" s="214"/>
      <c r="Z46" s="214"/>
      <c r="AA46" s="214"/>
      <c r="AB46" s="214"/>
      <c r="AC46" s="214"/>
      <c r="AD46" s="214"/>
      <c r="AE46" s="214"/>
      <c r="AF46" s="214"/>
      <c r="AG46" s="214"/>
      <c r="AH46" s="214"/>
      <c r="AI46" s="214"/>
      <c r="AJ46" s="214"/>
      <c r="AK46" s="214"/>
    </row>
    <row r="47" spans="1:37" ht="11.45" customHeight="1" x14ac:dyDescent="0.25">
      <c r="A47" s="218"/>
      <c r="B47" s="218"/>
      <c r="C47" s="221">
        <f>C45/C43</f>
        <v>0.10356028368794326</v>
      </c>
      <c r="D47" s="219"/>
      <c r="E47" s="221">
        <f t="shared" ref="E47" si="16">E45/E43</f>
        <v>0.10312144702842377</v>
      </c>
      <c r="F47" s="219"/>
      <c r="G47" s="221">
        <f t="shared" ref="G47" si="17">G45/G43</f>
        <v>6.5195783132530119E-2</v>
      </c>
      <c r="H47" s="219"/>
      <c r="I47" s="221">
        <f t="shared" ref="I47" si="18">I45/I43</f>
        <v>4.4964370546318293E-2</v>
      </c>
      <c r="J47" s="219"/>
      <c r="K47" s="221">
        <f t="shared" ref="K47" si="19">K45/K43</f>
        <v>0.55405555555555552</v>
      </c>
      <c r="L47" s="219"/>
      <c r="M47" s="221">
        <f t="shared" ref="M47" si="20">M45/M43</f>
        <v>9.426315789473684E-2</v>
      </c>
      <c r="N47" s="219"/>
      <c r="O47" s="221">
        <f t="shared" ref="O47" si="21">O45/O43</f>
        <v>0.24763674121405752</v>
      </c>
      <c r="P47" s="219"/>
      <c r="Q47" s="221">
        <f t="shared" ref="Q47" si="22">Q45/Q43</f>
        <v>0.20817682926829267</v>
      </c>
      <c r="R47" s="219"/>
      <c r="S47" s="221">
        <f t="shared" ref="S47" si="23">S45/S43</f>
        <v>4.0221243523316061E-2</v>
      </c>
      <c r="T47" s="219"/>
      <c r="U47" s="215"/>
      <c r="V47" s="214"/>
      <c r="W47" s="214"/>
      <c r="X47" s="214"/>
      <c r="Y47" s="214"/>
      <c r="Z47" s="214"/>
      <c r="AA47" s="214"/>
      <c r="AB47" s="214"/>
      <c r="AC47" s="214"/>
      <c r="AD47" s="214"/>
      <c r="AE47" s="214"/>
      <c r="AF47" s="214"/>
      <c r="AG47" s="214"/>
      <c r="AH47" s="214"/>
      <c r="AI47" s="214"/>
      <c r="AJ47" s="214"/>
      <c r="AK47" s="214"/>
    </row>
    <row r="48" spans="1:37" ht="11.45" customHeight="1" x14ac:dyDescent="0.25">
      <c r="A48" s="218"/>
      <c r="B48" s="218"/>
      <c r="C48" s="219"/>
      <c r="D48" s="219"/>
      <c r="E48" s="219"/>
      <c r="F48" s="219"/>
      <c r="G48" s="219"/>
      <c r="H48" s="219"/>
      <c r="I48" s="219"/>
      <c r="J48" s="219"/>
      <c r="K48" s="219">
        <f>K13+K14+K17+K21+K32</f>
        <v>761</v>
      </c>
      <c r="L48" s="219"/>
      <c r="M48" s="219"/>
      <c r="N48" s="219"/>
      <c r="O48" s="219">
        <f>O39-O15-O30-O34</f>
        <v>335137</v>
      </c>
      <c r="P48" s="219"/>
      <c r="Q48" s="219"/>
      <c r="R48" s="219"/>
      <c r="S48" s="219"/>
      <c r="T48" s="219"/>
      <c r="U48" s="215"/>
      <c r="V48" s="214"/>
      <c r="W48" s="214"/>
      <c r="X48" s="214"/>
      <c r="Y48" s="214"/>
      <c r="Z48" s="214"/>
      <c r="AA48" s="214"/>
      <c r="AB48" s="214"/>
      <c r="AC48" s="214"/>
      <c r="AD48" s="214"/>
      <c r="AE48" s="214"/>
      <c r="AF48" s="214"/>
      <c r="AG48" s="214"/>
      <c r="AH48" s="214"/>
      <c r="AI48" s="214"/>
      <c r="AJ48" s="214"/>
      <c r="AK48" s="214"/>
    </row>
    <row r="49" spans="1:37" ht="11.45" customHeight="1" x14ac:dyDescent="0.25">
      <c r="A49" s="218"/>
      <c r="B49" s="218"/>
      <c r="C49" s="219"/>
      <c r="D49" s="219"/>
      <c r="E49" s="219"/>
      <c r="F49" s="219"/>
      <c r="G49" s="219"/>
      <c r="H49" s="219"/>
      <c r="I49" s="219"/>
      <c r="J49" s="219"/>
      <c r="K49" s="221">
        <f>K48/K43</f>
        <v>4.2277777777777775E-2</v>
      </c>
      <c r="L49" s="219"/>
      <c r="M49" s="219"/>
      <c r="N49" s="219"/>
      <c r="O49" s="221">
        <f>O48/O43</f>
        <v>0.10707252396166134</v>
      </c>
      <c r="P49" s="219"/>
      <c r="Q49" s="219"/>
      <c r="R49" s="219"/>
      <c r="S49" s="219"/>
      <c r="T49" s="219"/>
      <c r="U49" s="215"/>
      <c r="V49" s="214"/>
      <c r="W49" s="214"/>
      <c r="X49" s="214"/>
      <c r="Y49" s="214"/>
      <c r="Z49" s="214"/>
      <c r="AA49" s="214"/>
      <c r="AB49" s="214"/>
      <c r="AC49" s="214"/>
      <c r="AD49" s="214"/>
      <c r="AE49" s="214"/>
      <c r="AF49" s="214"/>
      <c r="AG49" s="214"/>
      <c r="AH49" s="214"/>
      <c r="AI49" s="214"/>
      <c r="AJ49" s="214"/>
      <c r="AK49" s="214"/>
    </row>
    <row r="50" spans="1:37" ht="11.45" customHeight="1" x14ac:dyDescent="0.25">
      <c r="A50" s="273" t="s">
        <v>108</v>
      </c>
      <c r="B50" s="303"/>
      <c r="C50" s="303"/>
      <c r="D50" s="303"/>
      <c r="E50" s="303"/>
      <c r="F50" s="303"/>
      <c r="G50" s="303"/>
      <c r="H50" s="303"/>
      <c r="I50" s="303"/>
      <c r="J50" s="303"/>
      <c r="K50" s="303"/>
      <c r="L50" s="303"/>
      <c r="M50" s="303"/>
      <c r="N50" s="303"/>
      <c r="O50" s="303"/>
      <c r="P50" s="303"/>
      <c r="Q50" s="303"/>
      <c r="R50" s="303"/>
      <c r="S50" s="303"/>
      <c r="T50" s="303"/>
      <c r="U50" s="214"/>
      <c r="V50" s="214"/>
      <c r="W50" s="214"/>
      <c r="X50" s="214"/>
      <c r="Y50" s="214"/>
      <c r="Z50" s="214"/>
      <c r="AA50" s="214"/>
      <c r="AB50" s="214"/>
      <c r="AC50" s="214"/>
      <c r="AD50" s="214"/>
      <c r="AE50" s="214"/>
      <c r="AF50" s="214"/>
      <c r="AG50" s="214"/>
      <c r="AH50" s="214"/>
      <c r="AI50" s="214"/>
      <c r="AJ50" s="214"/>
      <c r="AK50" s="214"/>
    </row>
    <row r="51" spans="1:37" ht="11.45" customHeight="1" x14ac:dyDescent="0.25">
      <c r="A51" s="273" t="s">
        <v>75</v>
      </c>
      <c r="B51" s="303"/>
      <c r="C51" s="303"/>
      <c r="D51" s="303"/>
      <c r="E51" s="303"/>
      <c r="F51" s="303"/>
      <c r="G51" s="303"/>
      <c r="H51" s="303"/>
      <c r="I51" s="303"/>
      <c r="J51" s="303"/>
      <c r="K51" s="303"/>
      <c r="L51" s="303"/>
      <c r="M51" s="303"/>
      <c r="N51" s="303"/>
      <c r="O51" s="303"/>
      <c r="P51" s="303"/>
      <c r="Q51" s="303"/>
      <c r="R51" s="303"/>
      <c r="S51" s="303"/>
      <c r="T51" s="303"/>
      <c r="U51" s="214"/>
      <c r="V51" s="214"/>
      <c r="W51" s="214"/>
      <c r="X51" s="214"/>
      <c r="Y51" s="214"/>
      <c r="Z51" s="214"/>
      <c r="AA51" s="214"/>
      <c r="AB51" s="214"/>
      <c r="AC51" s="214"/>
      <c r="AD51" s="214"/>
      <c r="AE51" s="214"/>
      <c r="AF51" s="214"/>
      <c r="AG51" s="214"/>
      <c r="AH51" s="214"/>
      <c r="AI51" s="214"/>
      <c r="AJ51" s="214"/>
      <c r="AK51" s="214"/>
    </row>
    <row r="52" spans="1:37" ht="11.45" customHeight="1" x14ac:dyDescent="0.25">
      <c r="A52" s="297"/>
      <c r="B52" s="302"/>
      <c r="C52" s="302"/>
      <c r="D52" s="302"/>
      <c r="E52" s="302"/>
      <c r="F52" s="302"/>
      <c r="G52" s="302"/>
      <c r="H52" s="302"/>
      <c r="I52" s="302"/>
      <c r="J52" s="302"/>
      <c r="K52" s="302"/>
      <c r="L52" s="302"/>
      <c r="M52" s="302"/>
      <c r="N52" s="302"/>
      <c r="O52" s="302"/>
      <c r="P52" s="302"/>
      <c r="Q52" s="302"/>
      <c r="R52" s="302"/>
      <c r="S52" s="302"/>
      <c r="T52" s="302"/>
      <c r="U52" s="214"/>
      <c r="V52" s="214"/>
      <c r="W52" s="214"/>
      <c r="X52" s="214"/>
      <c r="Y52" s="214"/>
      <c r="Z52" s="214"/>
      <c r="AA52" s="214"/>
      <c r="AB52" s="214"/>
      <c r="AC52" s="214"/>
      <c r="AD52" s="214"/>
      <c r="AE52" s="214"/>
      <c r="AF52" s="214"/>
      <c r="AG52" s="214"/>
      <c r="AH52" s="214"/>
      <c r="AI52" s="214"/>
      <c r="AJ52" s="214"/>
      <c r="AK52" s="214"/>
    </row>
    <row r="53" spans="1:37" ht="11.45" customHeight="1" x14ac:dyDescent="0.25">
      <c r="A53" s="273" t="s">
        <v>76</v>
      </c>
      <c r="B53" s="303"/>
      <c r="C53" s="303"/>
      <c r="D53" s="303"/>
      <c r="E53" s="303"/>
      <c r="F53" s="303"/>
      <c r="G53" s="303"/>
      <c r="H53" s="303"/>
      <c r="I53" s="303"/>
      <c r="J53" s="303"/>
      <c r="K53" s="303"/>
      <c r="L53" s="303"/>
      <c r="M53" s="303"/>
      <c r="N53" s="303"/>
      <c r="O53" s="303"/>
      <c r="P53" s="303"/>
      <c r="Q53" s="303"/>
      <c r="R53" s="303"/>
      <c r="S53" s="303"/>
      <c r="T53" s="303"/>
      <c r="U53" s="214"/>
      <c r="V53" s="214"/>
      <c r="W53" s="214"/>
      <c r="X53" s="214"/>
      <c r="Y53" s="214"/>
      <c r="Z53" s="214"/>
      <c r="AA53" s="214"/>
      <c r="AB53" s="214"/>
      <c r="AC53" s="214"/>
      <c r="AD53" s="214"/>
      <c r="AE53" s="214"/>
      <c r="AF53" s="214"/>
      <c r="AG53" s="214"/>
      <c r="AH53" s="214"/>
      <c r="AI53" s="214"/>
      <c r="AJ53" s="214"/>
      <c r="AK53" s="214"/>
    </row>
    <row r="54" spans="1:37" ht="11.45" customHeight="1" x14ac:dyDescent="0.25">
      <c r="A54" s="292"/>
      <c r="B54" s="304"/>
      <c r="C54" s="304"/>
      <c r="D54" s="304"/>
      <c r="E54" s="304"/>
      <c r="F54" s="304"/>
      <c r="G54" s="304"/>
      <c r="H54" s="304"/>
      <c r="I54" s="304"/>
      <c r="J54" s="304"/>
      <c r="K54" s="304"/>
      <c r="L54" s="304"/>
      <c r="M54" s="304"/>
      <c r="N54" s="304"/>
      <c r="O54" s="304"/>
      <c r="P54" s="304"/>
      <c r="Q54" s="304"/>
      <c r="R54" s="304"/>
      <c r="S54" s="304"/>
      <c r="T54" s="304"/>
      <c r="U54" s="214"/>
      <c r="V54" s="214"/>
      <c r="W54" s="214"/>
      <c r="X54" s="214"/>
      <c r="Y54" s="214"/>
      <c r="Z54" s="214"/>
      <c r="AA54" s="214"/>
      <c r="AB54" s="214"/>
      <c r="AC54" s="214"/>
      <c r="AD54" s="214"/>
      <c r="AE54" s="214"/>
      <c r="AF54" s="214"/>
      <c r="AG54" s="214"/>
      <c r="AH54" s="214"/>
      <c r="AI54" s="214"/>
      <c r="AJ54" s="214"/>
      <c r="AK54" s="214"/>
    </row>
    <row r="55" spans="1:37" ht="11.45" customHeight="1" x14ac:dyDescent="0.25">
      <c r="A55" s="208"/>
      <c r="B55" s="208"/>
      <c r="C55" s="275" t="s">
        <v>109</v>
      </c>
      <c r="D55" s="305"/>
      <c r="E55" s="305"/>
      <c r="F55" s="305"/>
      <c r="G55" s="305"/>
      <c r="H55" s="305"/>
      <c r="I55" s="305"/>
      <c r="J55" s="305"/>
      <c r="K55" s="305"/>
      <c r="L55" s="305"/>
      <c r="M55" s="305"/>
      <c r="N55" s="305"/>
      <c r="O55" s="305"/>
      <c r="P55" s="305"/>
      <c r="Q55" s="305"/>
      <c r="R55" s="305"/>
      <c r="S55" s="305"/>
      <c r="T55" s="305"/>
      <c r="U55" s="214"/>
      <c r="V55" s="214"/>
      <c r="W55" s="214"/>
      <c r="X55" s="214"/>
      <c r="Y55" s="214"/>
      <c r="Z55" s="227"/>
      <c r="AA55" s="214"/>
      <c r="AB55" s="214"/>
      <c r="AC55" s="214"/>
      <c r="AD55" s="214"/>
      <c r="AE55" s="214"/>
      <c r="AF55" s="214"/>
      <c r="AG55" s="214"/>
      <c r="AH55" s="214"/>
      <c r="AI55" s="214"/>
      <c r="AJ55" s="214"/>
      <c r="AK55" s="214"/>
    </row>
    <row r="56" spans="1:37" ht="11.45" customHeight="1" x14ac:dyDescent="0.25">
      <c r="A56" s="208"/>
      <c r="B56" s="208"/>
      <c r="C56" s="295" t="s">
        <v>110</v>
      </c>
      <c r="D56" s="306"/>
      <c r="E56" s="306"/>
      <c r="F56" s="209"/>
      <c r="G56" s="204"/>
      <c r="H56" s="208"/>
      <c r="I56" s="208"/>
      <c r="J56" s="208"/>
      <c r="K56" s="307" t="s">
        <v>111</v>
      </c>
      <c r="L56" s="308"/>
      <c r="M56" s="308"/>
      <c r="N56" s="208"/>
      <c r="O56" s="204" t="s">
        <v>112</v>
      </c>
      <c r="P56" s="86"/>
      <c r="Q56" s="204" t="s">
        <v>113</v>
      </c>
      <c r="R56" s="208"/>
      <c r="S56" s="210" t="s">
        <v>114</v>
      </c>
      <c r="T56" s="242"/>
      <c r="U56" s="214"/>
      <c r="V56" s="214"/>
      <c r="W56" s="214"/>
      <c r="X56" s="214"/>
      <c r="Y56" s="214"/>
      <c r="Z56" s="216"/>
      <c r="AA56" s="214"/>
      <c r="AB56" s="214"/>
      <c r="AC56" s="214"/>
      <c r="AD56" s="214"/>
      <c r="AE56" s="214"/>
      <c r="AF56" s="214"/>
      <c r="AG56" s="214"/>
      <c r="AH56" s="214"/>
      <c r="AI56" s="214"/>
      <c r="AJ56" s="214"/>
      <c r="AK56" s="214"/>
    </row>
    <row r="57" spans="1:37" ht="11.45" customHeight="1" x14ac:dyDescent="0.25">
      <c r="A57" s="208"/>
      <c r="B57" s="208"/>
      <c r="C57" s="86" t="s">
        <v>175</v>
      </c>
      <c r="D57" s="208"/>
      <c r="E57" s="204" t="s">
        <v>84</v>
      </c>
      <c r="F57" s="86"/>
      <c r="G57" s="275" t="s">
        <v>115</v>
      </c>
      <c r="H57" s="309"/>
      <c r="I57" s="309"/>
      <c r="J57" s="208"/>
      <c r="K57" s="305" t="s">
        <v>116</v>
      </c>
      <c r="L57" s="309"/>
      <c r="M57" s="309"/>
      <c r="N57" s="208"/>
      <c r="O57" s="86" t="s">
        <v>82</v>
      </c>
      <c r="P57" s="86"/>
      <c r="Q57" s="204" t="s">
        <v>117</v>
      </c>
      <c r="R57" s="208"/>
      <c r="S57" s="84" t="s">
        <v>82</v>
      </c>
      <c r="T57" s="97"/>
      <c r="U57" s="214"/>
      <c r="V57" s="214"/>
      <c r="W57" s="214"/>
      <c r="X57" s="214"/>
      <c r="Y57" s="214"/>
      <c r="Z57" s="226"/>
      <c r="AA57" s="214"/>
      <c r="AB57" s="214"/>
      <c r="AC57" s="214"/>
      <c r="AD57" s="214"/>
      <c r="AE57" s="214"/>
      <c r="AF57" s="214"/>
      <c r="AG57" s="214"/>
      <c r="AH57" s="214"/>
      <c r="AI57" s="214"/>
      <c r="AJ57" s="214"/>
      <c r="AK57" s="214"/>
    </row>
    <row r="58" spans="1:37" ht="11.45" customHeight="1" x14ac:dyDescent="0.25">
      <c r="A58" s="208"/>
      <c r="B58" s="208"/>
      <c r="C58" s="204" t="s">
        <v>118</v>
      </c>
      <c r="D58" s="208"/>
      <c r="E58" s="84" t="s">
        <v>119</v>
      </c>
      <c r="F58" s="86"/>
      <c r="G58" s="209" t="s">
        <v>175</v>
      </c>
      <c r="H58" s="208"/>
      <c r="I58" s="204" t="s">
        <v>176</v>
      </c>
      <c r="J58" s="208"/>
      <c r="K58" s="210" t="s">
        <v>120</v>
      </c>
      <c r="L58" s="162"/>
      <c r="M58" s="210" t="s">
        <v>121</v>
      </c>
      <c r="N58" s="208"/>
      <c r="O58" s="204" t="s">
        <v>122</v>
      </c>
      <c r="P58" s="86"/>
      <c r="Q58" s="204" t="s">
        <v>123</v>
      </c>
      <c r="R58" s="208"/>
      <c r="S58" s="84" t="s">
        <v>124</v>
      </c>
      <c r="T58" s="138"/>
      <c r="U58" s="214"/>
      <c r="V58" s="214"/>
      <c r="W58" s="214"/>
      <c r="X58" s="214"/>
      <c r="Y58" s="214"/>
      <c r="Z58" s="226"/>
      <c r="AA58" s="214"/>
      <c r="AB58" s="216"/>
      <c r="AC58" s="214"/>
      <c r="AD58" s="214"/>
      <c r="AE58" s="214"/>
      <c r="AF58" s="214"/>
      <c r="AG58" s="214"/>
      <c r="AH58" s="214"/>
      <c r="AI58" s="214"/>
      <c r="AJ58" s="214"/>
      <c r="AK58" s="214"/>
    </row>
    <row r="59" spans="1:37" ht="11.45" customHeight="1" x14ac:dyDescent="0.25">
      <c r="A59" s="205" t="s">
        <v>93</v>
      </c>
      <c r="B59" s="206"/>
      <c r="C59" s="205" t="s">
        <v>97</v>
      </c>
      <c r="D59" s="206"/>
      <c r="E59" s="205" t="s">
        <v>97</v>
      </c>
      <c r="F59" s="88"/>
      <c r="G59" s="88" t="s">
        <v>125</v>
      </c>
      <c r="H59" s="206"/>
      <c r="I59" s="211" t="s">
        <v>177</v>
      </c>
      <c r="J59" s="206"/>
      <c r="K59" s="211" t="s">
        <v>99</v>
      </c>
      <c r="L59" s="211"/>
      <c r="M59" s="211" t="s">
        <v>99</v>
      </c>
      <c r="N59" s="206"/>
      <c r="O59" s="163" t="s">
        <v>97</v>
      </c>
      <c r="P59" s="88"/>
      <c r="Q59" s="205" t="s">
        <v>97</v>
      </c>
      <c r="R59" s="206"/>
      <c r="S59" s="211" t="s">
        <v>97</v>
      </c>
      <c r="T59" s="241"/>
      <c r="U59" s="217"/>
      <c r="V59" s="217"/>
      <c r="W59" s="217"/>
      <c r="X59" s="217"/>
      <c r="Y59" s="217"/>
      <c r="Z59" s="217"/>
      <c r="AA59" s="217"/>
      <c r="AB59" s="217"/>
      <c r="AC59" s="214"/>
      <c r="AD59" s="214"/>
      <c r="AE59" s="214"/>
      <c r="AF59" s="214"/>
      <c r="AG59" s="214"/>
      <c r="AH59" s="214"/>
      <c r="AI59" s="214"/>
      <c r="AJ59" s="214"/>
      <c r="AK59" s="214"/>
    </row>
    <row r="60" spans="1:37" ht="11.45" customHeight="1" x14ac:dyDescent="0.25">
      <c r="A60" s="133" t="s">
        <v>7</v>
      </c>
      <c r="B60" s="161"/>
      <c r="C60" s="94">
        <v>17098</v>
      </c>
      <c r="D60" s="96"/>
      <c r="E60" s="98" t="s">
        <v>102</v>
      </c>
      <c r="F60" s="97"/>
      <c r="G60" s="98" t="s">
        <v>102</v>
      </c>
      <c r="H60" s="138"/>
      <c r="I60" s="98" t="s">
        <v>102</v>
      </c>
      <c r="J60" s="98"/>
      <c r="K60" s="98" t="s">
        <v>102</v>
      </c>
      <c r="L60" s="98"/>
      <c r="M60" s="98" t="s">
        <v>102</v>
      </c>
      <c r="N60" s="98"/>
      <c r="O60" s="94">
        <v>834</v>
      </c>
      <c r="P60" s="96"/>
      <c r="Q60" s="98" t="s">
        <v>102</v>
      </c>
      <c r="R60" s="97"/>
      <c r="S60" s="94">
        <v>6188</v>
      </c>
      <c r="T60" s="96"/>
      <c r="U60" s="214"/>
      <c r="V60" s="214"/>
      <c r="W60" s="214"/>
      <c r="X60" s="214"/>
      <c r="Y60" s="214"/>
      <c r="Z60" s="223"/>
      <c r="AA60" s="214"/>
      <c r="AB60" s="214"/>
      <c r="AC60" s="214"/>
      <c r="AD60" s="214"/>
      <c r="AE60" s="214"/>
      <c r="AF60" s="214"/>
      <c r="AG60" s="214"/>
      <c r="AH60" s="214"/>
      <c r="AI60" s="214"/>
      <c r="AJ60" s="214"/>
      <c r="AK60" s="214"/>
    </row>
    <row r="61" spans="1:37" ht="11.45" customHeight="1" x14ac:dyDescent="0.25">
      <c r="A61" s="133" t="s">
        <v>11</v>
      </c>
      <c r="B61" s="161"/>
      <c r="C61" s="98" t="s">
        <v>102</v>
      </c>
      <c r="D61" s="96"/>
      <c r="E61" s="98" t="s">
        <v>102</v>
      </c>
      <c r="F61" s="97"/>
      <c r="G61" s="98" t="s">
        <v>102</v>
      </c>
      <c r="H61" s="138"/>
      <c r="I61" s="98" t="s">
        <v>102</v>
      </c>
      <c r="J61" s="97"/>
      <c r="K61" s="98" t="s">
        <v>102</v>
      </c>
      <c r="L61" s="97"/>
      <c r="M61" s="98" t="s">
        <v>102</v>
      </c>
      <c r="N61" s="97"/>
      <c r="O61" s="98" t="s">
        <v>102</v>
      </c>
      <c r="P61" s="96"/>
      <c r="Q61" s="98" t="s">
        <v>102</v>
      </c>
      <c r="R61" s="97"/>
      <c r="S61" s="98" t="s">
        <v>102</v>
      </c>
      <c r="T61" s="96"/>
      <c r="U61" s="214"/>
      <c r="V61" s="214"/>
      <c r="W61" s="214"/>
      <c r="X61" s="214"/>
      <c r="Y61" s="214"/>
      <c r="Z61" s="214"/>
      <c r="AA61" s="214"/>
      <c r="AB61" s="214"/>
      <c r="AC61" s="214"/>
      <c r="AD61" s="214"/>
      <c r="AE61" s="214"/>
      <c r="AF61" s="214"/>
      <c r="AG61" s="214"/>
      <c r="AH61" s="214"/>
      <c r="AI61" s="214"/>
      <c r="AJ61" s="214"/>
      <c r="AK61" s="214"/>
    </row>
    <row r="62" spans="1:37" ht="11.45" customHeight="1" x14ac:dyDescent="0.25">
      <c r="A62" s="133" t="s">
        <v>13</v>
      </c>
      <c r="B62" s="161"/>
      <c r="C62" s="94">
        <v>93246</v>
      </c>
      <c r="D62" s="96"/>
      <c r="E62" s="137">
        <v>326</v>
      </c>
      <c r="F62" s="96"/>
      <c r="G62" s="98" t="s">
        <v>102</v>
      </c>
      <c r="H62" s="138"/>
      <c r="I62" s="98" t="s">
        <v>102</v>
      </c>
      <c r="J62" s="97"/>
      <c r="K62" s="98" t="s">
        <v>102</v>
      </c>
      <c r="L62" s="97"/>
      <c r="M62" s="98" t="s">
        <v>102</v>
      </c>
      <c r="N62" s="97"/>
      <c r="O62" s="94">
        <v>1292</v>
      </c>
      <c r="P62" s="139"/>
      <c r="Q62" s="94">
        <v>19628</v>
      </c>
      <c r="R62" s="96"/>
      <c r="S62" s="94">
        <v>499536</v>
      </c>
      <c r="T62" s="96"/>
      <c r="U62" s="214"/>
      <c r="V62" s="214"/>
      <c r="W62" s="214"/>
      <c r="X62" s="214"/>
      <c r="Y62" s="214"/>
      <c r="Z62" s="223"/>
      <c r="AA62" s="214"/>
      <c r="AB62" s="223"/>
      <c r="AC62" s="214"/>
      <c r="AD62" s="214"/>
      <c r="AE62" s="214"/>
      <c r="AF62" s="214"/>
      <c r="AG62" s="214"/>
      <c r="AH62" s="214"/>
      <c r="AI62" s="214"/>
      <c r="AJ62" s="214"/>
      <c r="AK62" s="214"/>
    </row>
    <row r="63" spans="1:37" ht="11.45" customHeight="1" x14ac:dyDescent="0.25">
      <c r="A63" s="133" t="s">
        <v>14</v>
      </c>
      <c r="B63" s="161"/>
      <c r="C63" s="94">
        <v>6307</v>
      </c>
      <c r="D63" s="96"/>
      <c r="E63" s="98" t="s">
        <v>102</v>
      </c>
      <c r="F63" s="97"/>
      <c r="G63" s="94">
        <v>76</v>
      </c>
      <c r="H63" s="139"/>
      <c r="I63" s="98" t="s">
        <v>102</v>
      </c>
      <c r="J63" s="97"/>
      <c r="K63" s="98" t="s">
        <v>102</v>
      </c>
      <c r="L63" s="97"/>
      <c r="M63" s="98" t="s">
        <v>102</v>
      </c>
      <c r="N63" s="97"/>
      <c r="O63" s="94">
        <v>80</v>
      </c>
      <c r="P63" s="96"/>
      <c r="Q63" s="94">
        <v>15517</v>
      </c>
      <c r="R63" s="96"/>
      <c r="S63" s="94">
        <v>157778</v>
      </c>
      <c r="T63" s="96"/>
      <c r="U63" s="214"/>
      <c r="V63" s="214"/>
      <c r="W63" s="214"/>
      <c r="X63" s="214"/>
      <c r="Y63" s="214"/>
      <c r="Z63" s="214"/>
      <c r="AA63" s="214"/>
      <c r="AB63" s="214"/>
      <c r="AC63" s="214"/>
      <c r="AD63" s="214"/>
      <c r="AE63" s="214"/>
      <c r="AF63" s="214"/>
      <c r="AG63" s="214"/>
      <c r="AH63" s="214"/>
      <c r="AI63" s="214"/>
      <c r="AJ63" s="214"/>
      <c r="AK63" s="214"/>
    </row>
    <row r="64" spans="1:37" ht="11.45" customHeight="1" x14ac:dyDescent="0.25">
      <c r="A64" s="133" t="s">
        <v>15</v>
      </c>
      <c r="B64" s="161"/>
      <c r="C64" s="94">
        <v>10000</v>
      </c>
      <c r="D64" s="97" t="s">
        <v>103</v>
      </c>
      <c r="E64" s="81">
        <v>59000</v>
      </c>
      <c r="F64" s="97"/>
      <c r="G64" s="94">
        <v>134</v>
      </c>
      <c r="H64" s="138"/>
      <c r="I64" s="81">
        <v>120</v>
      </c>
      <c r="J64" s="97" t="s">
        <v>103</v>
      </c>
      <c r="K64" s="81">
        <v>15000</v>
      </c>
      <c r="L64" s="97" t="s">
        <v>103</v>
      </c>
      <c r="M64" s="81">
        <v>6000</v>
      </c>
      <c r="N64" s="97" t="s">
        <v>103</v>
      </c>
      <c r="O64" s="94">
        <v>325</v>
      </c>
      <c r="P64" s="97"/>
      <c r="Q64" s="98" t="s">
        <v>102</v>
      </c>
      <c r="R64" s="97"/>
      <c r="S64" s="94">
        <v>310000</v>
      </c>
      <c r="T64" s="97"/>
      <c r="U64" s="214"/>
      <c r="V64" s="214"/>
      <c r="W64" s="214"/>
      <c r="X64" s="214"/>
      <c r="Y64" s="214"/>
      <c r="Z64" s="214"/>
      <c r="AA64" s="214"/>
      <c r="AB64" s="223"/>
      <c r="AC64" s="214"/>
      <c r="AD64" s="214"/>
      <c r="AE64" s="214"/>
      <c r="AF64" s="214"/>
      <c r="AG64" s="214"/>
      <c r="AH64" s="214"/>
      <c r="AI64" s="214"/>
      <c r="AJ64" s="214"/>
      <c r="AK64" s="214"/>
    </row>
    <row r="65" spans="1:37" ht="11.45" customHeight="1" x14ac:dyDescent="0.25">
      <c r="A65" s="133" t="s">
        <v>16</v>
      </c>
      <c r="B65" s="161"/>
      <c r="C65" s="94">
        <v>382</v>
      </c>
      <c r="D65" s="95"/>
      <c r="E65" s="98" t="s">
        <v>102</v>
      </c>
      <c r="F65" s="97"/>
      <c r="G65" s="98" t="s">
        <v>102</v>
      </c>
      <c r="H65" s="138"/>
      <c r="I65" s="98" t="s">
        <v>102</v>
      </c>
      <c r="J65" s="97"/>
      <c r="K65" s="98" t="s">
        <v>102</v>
      </c>
      <c r="L65" s="97"/>
      <c r="M65" s="98" t="s">
        <v>102</v>
      </c>
      <c r="N65" s="97"/>
      <c r="O65" s="94">
        <v>1383</v>
      </c>
      <c r="P65" s="95"/>
      <c r="Q65" s="98" t="s">
        <v>102</v>
      </c>
      <c r="R65" s="97"/>
      <c r="S65" s="94">
        <v>27915</v>
      </c>
      <c r="T65" s="97"/>
      <c r="U65" s="214"/>
      <c r="V65" s="214"/>
      <c r="W65" s="214"/>
      <c r="X65" s="214"/>
      <c r="Y65" s="214"/>
      <c r="Z65" s="223"/>
      <c r="AA65" s="214"/>
      <c r="AB65" s="214"/>
      <c r="AC65" s="214"/>
      <c r="AD65" s="214"/>
      <c r="AE65" s="214"/>
      <c r="AF65" s="214"/>
      <c r="AG65" s="214"/>
      <c r="AH65" s="214"/>
      <c r="AI65" s="214"/>
      <c r="AJ65" s="214"/>
      <c r="AK65" s="214"/>
    </row>
    <row r="66" spans="1:37" ht="11.45" customHeight="1" x14ac:dyDescent="0.25">
      <c r="A66" s="133" t="s">
        <v>17</v>
      </c>
      <c r="B66" s="161"/>
      <c r="C66" s="98" t="s">
        <v>102</v>
      </c>
      <c r="D66" s="95"/>
      <c r="E66" s="98" t="s">
        <v>102</v>
      </c>
      <c r="F66" s="97"/>
      <c r="G66" s="94" t="s">
        <v>102</v>
      </c>
      <c r="H66" s="139"/>
      <c r="I66" s="98" t="s">
        <v>102</v>
      </c>
      <c r="J66" s="97"/>
      <c r="K66" s="98" t="s">
        <v>102</v>
      </c>
      <c r="L66" s="97"/>
      <c r="M66" s="137">
        <v>618</v>
      </c>
      <c r="N66" s="97"/>
      <c r="O66" s="94">
        <v>27</v>
      </c>
      <c r="P66" s="95"/>
      <c r="Q66" s="98" t="s">
        <v>102</v>
      </c>
      <c r="R66" s="97"/>
      <c r="S66" s="98" t="s">
        <v>102</v>
      </c>
      <c r="T66" s="96"/>
      <c r="U66" s="214"/>
      <c r="V66" s="214"/>
      <c r="W66" s="214"/>
      <c r="X66" s="214"/>
      <c r="Y66" s="214"/>
      <c r="Z66" s="214"/>
      <c r="AA66" s="214"/>
      <c r="AB66" s="214"/>
      <c r="AC66" s="214"/>
      <c r="AD66" s="214"/>
      <c r="AE66" s="214"/>
      <c r="AF66" s="214"/>
      <c r="AG66" s="214"/>
      <c r="AH66" s="214"/>
      <c r="AI66" s="214"/>
      <c r="AJ66" s="214"/>
      <c r="AK66" s="214"/>
    </row>
    <row r="67" spans="1:37" ht="11.45" customHeight="1" x14ac:dyDescent="0.25">
      <c r="A67" s="133" t="s">
        <v>18</v>
      </c>
      <c r="B67" s="161"/>
      <c r="C67" s="98" t="s">
        <v>102</v>
      </c>
      <c r="D67" s="95"/>
      <c r="E67" s="98" t="s">
        <v>102</v>
      </c>
      <c r="F67" s="97"/>
      <c r="G67" s="98" t="s">
        <v>102</v>
      </c>
      <c r="H67" s="139"/>
      <c r="I67" s="98" t="s">
        <v>102</v>
      </c>
      <c r="J67" s="97"/>
      <c r="K67" s="98" t="s">
        <v>102</v>
      </c>
      <c r="L67" s="97"/>
      <c r="M67" s="98" t="s">
        <v>102</v>
      </c>
      <c r="N67" s="97"/>
      <c r="O67" s="98" t="s">
        <v>102</v>
      </c>
      <c r="P67" s="95"/>
      <c r="Q67" s="98" t="s">
        <v>102</v>
      </c>
      <c r="R67" s="97"/>
      <c r="S67" s="98" t="s">
        <v>102</v>
      </c>
      <c r="T67" s="97"/>
      <c r="U67" s="214"/>
      <c r="V67" s="214"/>
      <c r="W67" s="214"/>
      <c r="X67" s="214"/>
      <c r="Y67" s="214"/>
      <c r="Z67" s="214"/>
      <c r="AA67" s="214"/>
      <c r="AB67" s="214"/>
      <c r="AC67" s="214"/>
      <c r="AD67" s="214"/>
      <c r="AE67" s="214"/>
      <c r="AF67" s="214"/>
      <c r="AG67" s="214"/>
      <c r="AH67" s="214"/>
      <c r="AI67" s="214"/>
      <c r="AJ67" s="214"/>
      <c r="AK67" s="214"/>
    </row>
    <row r="68" spans="1:37" ht="11.45" customHeight="1" x14ac:dyDescent="0.25">
      <c r="A68" s="133" t="s">
        <v>19</v>
      </c>
      <c r="B68" s="161"/>
      <c r="C68" s="94">
        <v>25000</v>
      </c>
      <c r="D68" s="97" t="s">
        <v>103</v>
      </c>
      <c r="E68" s="98" t="s">
        <v>102</v>
      </c>
      <c r="F68" s="97"/>
      <c r="G68" s="94">
        <v>48</v>
      </c>
      <c r="H68" s="139"/>
      <c r="I68" s="98" t="s">
        <v>102</v>
      </c>
      <c r="J68" s="97"/>
      <c r="K68" s="98" t="s">
        <v>102</v>
      </c>
      <c r="L68" s="97"/>
      <c r="M68" s="98" t="s">
        <v>102</v>
      </c>
      <c r="N68" s="97"/>
      <c r="O68" s="98" t="s">
        <v>102</v>
      </c>
      <c r="P68" s="95"/>
      <c r="Q68" s="98" t="s">
        <v>102</v>
      </c>
      <c r="R68" s="97"/>
      <c r="S68" s="94">
        <v>45000</v>
      </c>
      <c r="T68" s="97" t="s">
        <v>103</v>
      </c>
      <c r="U68" s="214"/>
      <c r="V68" s="214"/>
      <c r="W68" s="214"/>
      <c r="X68" s="214"/>
      <c r="Y68" s="214"/>
      <c r="Z68" s="214"/>
      <c r="AA68" s="214"/>
      <c r="AB68" s="214"/>
      <c r="AC68" s="214"/>
      <c r="AD68" s="214"/>
      <c r="AE68" s="214"/>
      <c r="AF68" s="214"/>
      <c r="AG68" s="214"/>
      <c r="AH68" s="214"/>
      <c r="AI68" s="214"/>
      <c r="AJ68" s="214"/>
      <c r="AK68" s="214"/>
    </row>
    <row r="69" spans="1:37" ht="11.45" customHeight="1" x14ac:dyDescent="0.25">
      <c r="A69" s="133" t="s">
        <v>21</v>
      </c>
      <c r="B69" s="161"/>
      <c r="C69" s="98" t="s">
        <v>102</v>
      </c>
      <c r="D69" s="95"/>
      <c r="E69" s="98" t="s">
        <v>102</v>
      </c>
      <c r="F69" s="97"/>
      <c r="G69" s="94">
        <v>52</v>
      </c>
      <c r="H69" s="139"/>
      <c r="I69" s="98" t="s">
        <v>102</v>
      </c>
      <c r="J69" s="97"/>
      <c r="K69" s="98" t="s">
        <v>102</v>
      </c>
      <c r="L69" s="97"/>
      <c r="M69" s="98" t="s">
        <v>102</v>
      </c>
      <c r="N69" s="97"/>
      <c r="O69" s="94">
        <v>80</v>
      </c>
      <c r="P69" s="95"/>
      <c r="Q69" s="98" t="s">
        <v>102</v>
      </c>
      <c r="R69" s="97"/>
      <c r="S69" s="94">
        <v>4896</v>
      </c>
      <c r="T69" s="97"/>
      <c r="U69" s="214"/>
      <c r="V69" s="214"/>
      <c r="W69" s="214"/>
      <c r="X69" s="214"/>
      <c r="Y69" s="214"/>
      <c r="Z69" s="214"/>
      <c r="AA69" s="214"/>
      <c r="AB69" s="214"/>
      <c r="AC69" s="214"/>
      <c r="AD69" s="214"/>
      <c r="AE69" s="214"/>
      <c r="AF69" s="214"/>
      <c r="AG69" s="214"/>
      <c r="AH69" s="214"/>
      <c r="AI69" s="214"/>
      <c r="AJ69" s="214"/>
      <c r="AK69" s="214"/>
    </row>
    <row r="70" spans="1:37" ht="11.45" customHeight="1" x14ac:dyDescent="0.25">
      <c r="A70" s="133" t="s">
        <v>22</v>
      </c>
      <c r="B70" s="161"/>
      <c r="C70" s="98" t="s">
        <v>102</v>
      </c>
      <c r="D70" s="95"/>
      <c r="E70" s="98" t="s">
        <v>102</v>
      </c>
      <c r="F70" s="97"/>
      <c r="G70" s="98" t="s">
        <v>102</v>
      </c>
      <c r="H70" s="138"/>
      <c r="I70" s="98" t="s">
        <v>102</v>
      </c>
      <c r="J70" s="97"/>
      <c r="K70" s="98" t="s">
        <v>102</v>
      </c>
      <c r="L70" s="97"/>
      <c r="M70" s="98" t="s">
        <v>102</v>
      </c>
      <c r="N70" s="97"/>
      <c r="O70" s="94">
        <v>2</v>
      </c>
      <c r="P70" s="96"/>
      <c r="Q70" s="98" t="s">
        <v>102</v>
      </c>
      <c r="R70" s="97"/>
      <c r="S70" s="98" t="s">
        <v>102</v>
      </c>
      <c r="T70" s="96"/>
      <c r="U70" s="214"/>
      <c r="V70" s="214"/>
      <c r="W70" s="214"/>
      <c r="X70" s="214"/>
      <c r="Y70" s="214"/>
      <c r="Z70" s="214"/>
      <c r="AA70" s="214"/>
      <c r="AB70" s="214"/>
      <c r="AC70" s="214"/>
      <c r="AD70" s="214"/>
      <c r="AE70" s="214"/>
      <c r="AF70" s="214"/>
      <c r="AG70" s="214"/>
      <c r="AH70" s="214"/>
      <c r="AI70" s="214"/>
      <c r="AJ70" s="214"/>
      <c r="AK70" s="214"/>
    </row>
    <row r="71" spans="1:37" ht="11.45" customHeight="1" x14ac:dyDescent="0.25">
      <c r="A71" s="133" t="s">
        <v>23</v>
      </c>
      <c r="B71" s="161"/>
      <c r="C71" s="98" t="s">
        <v>102</v>
      </c>
      <c r="D71" s="95"/>
      <c r="E71" s="98" t="s">
        <v>102</v>
      </c>
      <c r="F71" s="97"/>
      <c r="G71" s="98" t="s">
        <v>102</v>
      </c>
      <c r="H71" s="138"/>
      <c r="I71" s="98" t="s">
        <v>102</v>
      </c>
      <c r="J71" s="97"/>
      <c r="K71" s="98" t="s">
        <v>102</v>
      </c>
      <c r="L71" s="97"/>
      <c r="M71" s="98" t="s">
        <v>102</v>
      </c>
      <c r="N71" s="97"/>
      <c r="O71" s="98" t="s">
        <v>102</v>
      </c>
      <c r="P71" s="95"/>
      <c r="Q71" s="98" t="s">
        <v>102</v>
      </c>
      <c r="R71" s="97"/>
      <c r="S71" s="98" t="s">
        <v>102</v>
      </c>
      <c r="T71" s="97"/>
      <c r="U71" s="214"/>
      <c r="V71" s="214"/>
      <c r="W71" s="214"/>
      <c r="X71" s="214"/>
      <c r="Y71" s="214"/>
      <c r="Z71" s="214"/>
      <c r="AA71" s="214"/>
      <c r="AB71" s="214"/>
      <c r="AC71" s="214"/>
      <c r="AD71" s="214"/>
      <c r="AE71" s="214"/>
      <c r="AF71" s="214"/>
      <c r="AG71" s="214"/>
      <c r="AH71" s="214"/>
      <c r="AI71" s="214"/>
      <c r="AJ71" s="214"/>
      <c r="AK71" s="214"/>
    </row>
    <row r="72" spans="1:37" ht="11.45" customHeight="1" x14ac:dyDescent="0.25">
      <c r="A72" s="133" t="s">
        <v>24</v>
      </c>
      <c r="B72" s="161"/>
      <c r="C72" s="98" t="s">
        <v>102</v>
      </c>
      <c r="D72" s="95"/>
      <c r="E72" s="98" t="s">
        <v>102</v>
      </c>
      <c r="F72" s="97"/>
      <c r="G72" s="98" t="s">
        <v>102</v>
      </c>
      <c r="H72" s="138"/>
      <c r="I72" s="98" t="s">
        <v>102</v>
      </c>
      <c r="J72" s="97"/>
      <c r="K72" s="98" t="s">
        <v>102</v>
      </c>
      <c r="L72" s="97"/>
      <c r="M72" s="98" t="s">
        <v>102</v>
      </c>
      <c r="N72" s="97"/>
      <c r="O72" s="98" t="s">
        <v>102</v>
      </c>
      <c r="P72" s="95"/>
      <c r="Q72" s="98" t="s">
        <v>102</v>
      </c>
      <c r="R72" s="97"/>
      <c r="S72" s="98" t="s">
        <v>102</v>
      </c>
      <c r="T72" s="95"/>
      <c r="U72" s="214"/>
      <c r="V72" s="214"/>
      <c r="W72" s="214"/>
      <c r="X72" s="214"/>
      <c r="Y72" s="214"/>
      <c r="Z72" s="214"/>
      <c r="AA72" s="214"/>
      <c r="AB72" s="214"/>
      <c r="AC72" s="214"/>
      <c r="AD72" s="214"/>
      <c r="AE72" s="214"/>
      <c r="AF72" s="214"/>
      <c r="AG72" s="214"/>
      <c r="AH72" s="214"/>
      <c r="AI72" s="214"/>
      <c r="AJ72" s="214"/>
      <c r="AK72" s="214"/>
    </row>
    <row r="73" spans="1:37" ht="11.45" customHeight="1" x14ac:dyDescent="0.25">
      <c r="A73" s="133" t="s">
        <v>25</v>
      </c>
      <c r="B73" s="161"/>
      <c r="C73" s="98" t="s">
        <v>102</v>
      </c>
      <c r="D73" s="96"/>
      <c r="E73" s="98" t="s">
        <v>102</v>
      </c>
      <c r="F73" s="97"/>
      <c r="G73" s="94" t="s">
        <v>102</v>
      </c>
      <c r="H73" s="138"/>
      <c r="I73" s="98" t="s">
        <v>102</v>
      </c>
      <c r="J73" s="97"/>
      <c r="K73" s="98" t="s">
        <v>102</v>
      </c>
      <c r="L73" s="97"/>
      <c r="M73" s="98" t="s">
        <v>102</v>
      </c>
      <c r="N73" s="97"/>
      <c r="O73" s="98" t="s">
        <v>102</v>
      </c>
      <c r="P73" s="96"/>
      <c r="Q73" s="98" t="s">
        <v>102</v>
      </c>
      <c r="R73" s="97"/>
      <c r="S73" s="98" t="s">
        <v>102</v>
      </c>
      <c r="T73" s="97"/>
      <c r="U73" s="214"/>
      <c r="V73" s="214"/>
      <c r="W73" s="214"/>
      <c r="X73" s="214"/>
      <c r="Y73" s="214"/>
      <c r="Z73" s="214"/>
      <c r="AA73" s="214"/>
      <c r="AB73" s="214"/>
      <c r="AC73" s="214"/>
      <c r="AD73" s="214"/>
      <c r="AE73" s="214"/>
      <c r="AF73" s="214"/>
      <c r="AG73" s="214"/>
      <c r="AH73" s="214"/>
      <c r="AI73" s="214"/>
      <c r="AJ73" s="214"/>
      <c r="AK73" s="214"/>
    </row>
    <row r="74" spans="1:37" ht="11.45" customHeight="1" x14ac:dyDescent="0.25">
      <c r="A74" s="133" t="s">
        <v>26</v>
      </c>
      <c r="B74" s="161"/>
      <c r="C74" s="98" t="s">
        <v>102</v>
      </c>
      <c r="D74" s="95"/>
      <c r="E74" s="98" t="s">
        <v>102</v>
      </c>
      <c r="F74" s="97"/>
      <c r="G74" s="98" t="s">
        <v>102</v>
      </c>
      <c r="H74" s="138"/>
      <c r="I74" s="98" t="s">
        <v>102</v>
      </c>
      <c r="J74" s="97"/>
      <c r="K74" s="98" t="s">
        <v>102</v>
      </c>
      <c r="L74" s="97"/>
      <c r="M74" s="98" t="s">
        <v>102</v>
      </c>
      <c r="N74" s="97"/>
      <c r="O74" s="98" t="s">
        <v>102</v>
      </c>
      <c r="P74" s="95"/>
      <c r="Q74" s="98" t="s">
        <v>102</v>
      </c>
      <c r="R74" s="97"/>
      <c r="S74" s="98" t="s">
        <v>102</v>
      </c>
      <c r="T74" s="97"/>
      <c r="U74" s="214"/>
      <c r="V74" s="214"/>
      <c r="W74" s="214"/>
      <c r="X74" s="214"/>
      <c r="Y74" s="214"/>
      <c r="Z74" s="214"/>
      <c r="AA74" s="214"/>
      <c r="AB74" s="214"/>
      <c r="AC74" s="214"/>
      <c r="AD74" s="214"/>
      <c r="AE74" s="214"/>
      <c r="AF74" s="214"/>
      <c r="AG74" s="214"/>
      <c r="AH74" s="214"/>
      <c r="AI74" s="214"/>
      <c r="AJ74" s="214"/>
      <c r="AK74" s="214"/>
    </row>
    <row r="75" spans="1:37" ht="11.45" customHeight="1" x14ac:dyDescent="0.25">
      <c r="A75" s="133" t="s">
        <v>28</v>
      </c>
      <c r="B75" s="161"/>
      <c r="C75" s="94">
        <v>14500</v>
      </c>
      <c r="D75" s="96"/>
      <c r="E75" s="98" t="s">
        <v>102</v>
      </c>
      <c r="F75" s="97"/>
      <c r="G75" s="98" t="s">
        <v>102</v>
      </c>
      <c r="H75" s="138"/>
      <c r="I75" s="98" t="s">
        <v>102</v>
      </c>
      <c r="J75" s="97"/>
      <c r="K75" s="98" t="s">
        <v>102</v>
      </c>
      <c r="L75" s="97"/>
      <c r="M75" s="98" t="s">
        <v>102</v>
      </c>
      <c r="N75" s="97"/>
      <c r="O75" s="94">
        <v>47</v>
      </c>
      <c r="P75" s="96" t="s">
        <v>103</v>
      </c>
      <c r="Q75" s="98" t="s">
        <v>102</v>
      </c>
      <c r="R75" s="97"/>
      <c r="S75" s="94">
        <v>34000</v>
      </c>
      <c r="T75" s="96"/>
      <c r="U75" s="214"/>
      <c r="V75" s="214"/>
      <c r="W75" s="214"/>
      <c r="X75" s="214"/>
      <c r="Y75" s="214"/>
      <c r="Z75" s="214"/>
      <c r="AA75" s="214"/>
      <c r="AB75" s="214"/>
      <c r="AC75" s="214"/>
      <c r="AD75" s="214"/>
      <c r="AE75" s="214"/>
      <c r="AF75" s="214"/>
      <c r="AG75" s="214"/>
      <c r="AH75" s="214"/>
      <c r="AI75" s="214"/>
      <c r="AJ75" s="214"/>
      <c r="AK75" s="214"/>
    </row>
    <row r="76" spans="1:37" ht="11.45" customHeight="1" x14ac:dyDescent="0.25">
      <c r="A76" s="133" t="s">
        <v>29</v>
      </c>
      <c r="B76" s="161"/>
      <c r="C76" s="98" t="s">
        <v>102</v>
      </c>
      <c r="D76" s="95"/>
      <c r="E76" s="98" t="s">
        <v>102</v>
      </c>
      <c r="F76" s="97"/>
      <c r="G76" s="98" t="s">
        <v>102</v>
      </c>
      <c r="H76" s="138"/>
      <c r="I76" s="98" t="s">
        <v>102</v>
      </c>
      <c r="J76" s="97"/>
      <c r="K76" s="98" t="s">
        <v>102</v>
      </c>
      <c r="L76" s="97"/>
      <c r="M76" s="98" t="s">
        <v>102</v>
      </c>
      <c r="N76" s="97"/>
      <c r="O76" s="98" t="s">
        <v>102</v>
      </c>
      <c r="P76" s="95"/>
      <c r="Q76" s="98" t="s">
        <v>102</v>
      </c>
      <c r="R76" s="97"/>
      <c r="S76" s="98" t="s">
        <v>102</v>
      </c>
      <c r="T76" s="97"/>
      <c r="U76" s="214"/>
      <c r="V76" s="214"/>
      <c r="W76" s="214"/>
      <c r="X76" s="214"/>
      <c r="Y76" s="214"/>
      <c r="Z76" s="214"/>
      <c r="AA76" s="214"/>
      <c r="AB76" s="214"/>
      <c r="AC76" s="214"/>
      <c r="AD76" s="214"/>
      <c r="AE76" s="214"/>
      <c r="AF76" s="214"/>
      <c r="AG76" s="214"/>
      <c r="AH76" s="214"/>
      <c r="AI76" s="214"/>
      <c r="AJ76" s="214"/>
      <c r="AK76" s="214"/>
    </row>
    <row r="77" spans="1:37" ht="11.45" customHeight="1" x14ac:dyDescent="0.25">
      <c r="A77" s="133" t="s">
        <v>31</v>
      </c>
      <c r="B77" s="161"/>
      <c r="C77" s="94">
        <v>272231</v>
      </c>
      <c r="D77" s="96"/>
      <c r="E77" s="137">
        <v>120000</v>
      </c>
      <c r="F77" s="96" t="s">
        <v>103</v>
      </c>
      <c r="G77" s="98" t="s">
        <v>102</v>
      </c>
      <c r="H77" s="138"/>
      <c r="I77" s="98" t="s">
        <v>102</v>
      </c>
      <c r="J77" s="97"/>
      <c r="K77" s="98" t="s">
        <v>102</v>
      </c>
      <c r="L77" s="97"/>
      <c r="M77" s="98" t="s">
        <v>102</v>
      </c>
      <c r="N77" s="97"/>
      <c r="O77" s="94">
        <v>6108</v>
      </c>
      <c r="P77" s="95"/>
      <c r="Q77" s="98" t="s">
        <v>102</v>
      </c>
      <c r="R77" s="97"/>
      <c r="S77" s="94">
        <v>724201</v>
      </c>
      <c r="T77" s="97"/>
      <c r="U77" s="214"/>
      <c r="V77" s="214"/>
      <c r="W77" s="214"/>
      <c r="X77" s="214"/>
      <c r="Y77" s="214"/>
      <c r="Z77" s="223"/>
      <c r="AA77" s="214"/>
      <c r="AB77" s="223"/>
      <c r="AC77" s="214"/>
      <c r="AD77" s="214"/>
      <c r="AE77" s="214"/>
      <c r="AF77" s="214"/>
      <c r="AG77" s="214"/>
      <c r="AH77" s="214"/>
      <c r="AI77" s="214"/>
      <c r="AJ77" s="214"/>
      <c r="AK77" s="214"/>
    </row>
    <row r="78" spans="1:37" ht="11.45" customHeight="1" x14ac:dyDescent="0.25">
      <c r="A78" s="133" t="s">
        <v>32</v>
      </c>
      <c r="B78" s="161"/>
      <c r="C78" s="98" t="s">
        <v>102</v>
      </c>
      <c r="D78" s="95"/>
      <c r="E78" s="98" t="s">
        <v>102</v>
      </c>
      <c r="F78" s="97"/>
      <c r="G78" s="98" t="s">
        <v>102</v>
      </c>
      <c r="H78" s="138"/>
      <c r="I78" s="98" t="s">
        <v>102</v>
      </c>
      <c r="J78" s="97"/>
      <c r="K78" s="98" t="s">
        <v>102</v>
      </c>
      <c r="L78" s="97"/>
      <c r="M78" s="98" t="s">
        <v>102</v>
      </c>
      <c r="N78" s="97"/>
      <c r="O78" s="94">
        <v>21</v>
      </c>
      <c r="P78" s="96"/>
      <c r="Q78" s="98" t="s">
        <v>102</v>
      </c>
      <c r="R78" s="97"/>
      <c r="S78" s="98" t="s">
        <v>102</v>
      </c>
      <c r="T78" s="97"/>
      <c r="U78" s="214"/>
      <c r="V78" s="214"/>
      <c r="W78" s="214"/>
      <c r="X78" s="214"/>
      <c r="Y78" s="214"/>
      <c r="Z78" s="214"/>
      <c r="AA78" s="214"/>
      <c r="AB78" s="214"/>
      <c r="AC78" s="214"/>
      <c r="AD78" s="214"/>
      <c r="AE78" s="214"/>
      <c r="AF78" s="214"/>
      <c r="AG78" s="214"/>
      <c r="AH78" s="214"/>
      <c r="AI78" s="214"/>
      <c r="AJ78" s="214"/>
      <c r="AK78" s="214"/>
    </row>
    <row r="79" spans="1:37" ht="11.45" customHeight="1" x14ac:dyDescent="0.25">
      <c r="A79" s="133" t="s">
        <v>33</v>
      </c>
      <c r="B79" s="161"/>
      <c r="C79" s="98" t="s">
        <v>102</v>
      </c>
      <c r="D79" s="95"/>
      <c r="E79" s="98" t="s">
        <v>102</v>
      </c>
      <c r="F79" s="97"/>
      <c r="G79" s="98" t="s">
        <v>102</v>
      </c>
      <c r="H79" s="138"/>
      <c r="I79" s="98" t="s">
        <v>102</v>
      </c>
      <c r="J79" s="97"/>
      <c r="K79" s="98" t="s">
        <v>102</v>
      </c>
      <c r="L79" s="97"/>
      <c r="M79" s="98" t="s">
        <v>102</v>
      </c>
      <c r="N79" s="97"/>
      <c r="O79" s="94">
        <v>78</v>
      </c>
      <c r="P79" s="96"/>
      <c r="Q79" s="98" t="s">
        <v>102</v>
      </c>
      <c r="R79" s="97"/>
      <c r="S79" s="98" t="s">
        <v>102</v>
      </c>
      <c r="T79" s="97"/>
      <c r="U79" s="214"/>
      <c r="V79" s="214"/>
      <c r="W79" s="214"/>
      <c r="X79" s="214"/>
      <c r="Y79" s="214"/>
      <c r="Z79" s="214"/>
      <c r="AA79" s="214"/>
      <c r="AB79" s="214"/>
      <c r="AC79" s="214"/>
      <c r="AD79" s="214"/>
      <c r="AE79" s="214"/>
      <c r="AF79" s="214"/>
      <c r="AG79" s="214"/>
      <c r="AH79" s="214"/>
      <c r="AI79" s="214"/>
      <c r="AJ79" s="214"/>
      <c r="AK79" s="214"/>
    </row>
    <row r="80" spans="1:37" ht="11.45" customHeight="1" x14ac:dyDescent="0.25">
      <c r="A80" s="133" t="s">
        <v>34</v>
      </c>
      <c r="B80" s="161"/>
      <c r="C80" s="98" t="s">
        <v>102</v>
      </c>
      <c r="D80" s="95"/>
      <c r="E80" s="98" t="s">
        <v>102</v>
      </c>
      <c r="F80" s="97"/>
      <c r="G80" s="98" t="s">
        <v>102</v>
      </c>
      <c r="H80" s="138"/>
      <c r="I80" s="98" t="s">
        <v>102</v>
      </c>
      <c r="J80" s="97"/>
      <c r="K80" s="98" t="s">
        <v>102</v>
      </c>
      <c r="L80" s="97"/>
      <c r="M80" s="98" t="s">
        <v>102</v>
      </c>
      <c r="N80" s="97"/>
      <c r="O80" s="98" t="s">
        <v>102</v>
      </c>
      <c r="P80" s="96"/>
      <c r="Q80" s="98" t="s">
        <v>102</v>
      </c>
      <c r="R80" s="97"/>
      <c r="S80" s="98" t="s">
        <v>102</v>
      </c>
      <c r="T80" s="97"/>
      <c r="U80" s="214"/>
      <c r="V80" s="214"/>
      <c r="W80" s="214"/>
      <c r="X80" s="214"/>
      <c r="Y80" s="214"/>
      <c r="Z80" s="214"/>
      <c r="AA80" s="214"/>
      <c r="AB80" s="214"/>
      <c r="AC80" s="214"/>
      <c r="AD80" s="214"/>
      <c r="AE80" s="214"/>
      <c r="AF80" s="214"/>
      <c r="AG80" s="214"/>
      <c r="AH80" s="214"/>
      <c r="AI80" s="214"/>
      <c r="AJ80" s="214"/>
      <c r="AK80" s="214"/>
    </row>
    <row r="81" spans="1:37" ht="11.45" customHeight="1" x14ac:dyDescent="0.25">
      <c r="A81" s="133" t="s">
        <v>35</v>
      </c>
      <c r="B81" s="161"/>
      <c r="C81" s="94">
        <v>264162</v>
      </c>
      <c r="D81" s="95"/>
      <c r="E81" s="98" t="s">
        <v>102</v>
      </c>
      <c r="F81" s="97"/>
      <c r="G81" s="98" t="s">
        <v>102</v>
      </c>
      <c r="H81" s="138"/>
      <c r="I81" s="98" t="s">
        <v>102</v>
      </c>
      <c r="J81" s="97"/>
      <c r="K81" s="98" t="s">
        <v>102</v>
      </c>
      <c r="L81" s="97"/>
      <c r="M81" s="98" t="s">
        <v>102</v>
      </c>
      <c r="N81" s="97"/>
      <c r="O81" s="94">
        <v>3310</v>
      </c>
      <c r="P81" s="95"/>
      <c r="Q81" s="94">
        <v>26995</v>
      </c>
      <c r="R81" s="97"/>
      <c r="S81" s="94">
        <v>1532173</v>
      </c>
      <c r="T81" s="96"/>
      <c r="U81" s="214"/>
      <c r="V81" s="214"/>
      <c r="W81" s="214"/>
      <c r="X81" s="214"/>
      <c r="Y81" s="214"/>
      <c r="Z81" s="223"/>
      <c r="AA81" s="214"/>
      <c r="AB81" s="223"/>
      <c r="AC81" s="214"/>
      <c r="AD81" s="214"/>
      <c r="AE81" s="214"/>
      <c r="AF81" s="214"/>
      <c r="AG81" s="214"/>
      <c r="AH81" s="214"/>
      <c r="AI81" s="214"/>
      <c r="AJ81" s="214"/>
      <c r="AK81" s="214"/>
    </row>
    <row r="82" spans="1:37" ht="11.45" customHeight="1" x14ac:dyDescent="0.25">
      <c r="A82" s="133" t="s">
        <v>38</v>
      </c>
      <c r="B82" s="161"/>
      <c r="C82" s="98" t="s">
        <v>102</v>
      </c>
      <c r="D82" s="95"/>
      <c r="E82" s="98" t="s">
        <v>102</v>
      </c>
      <c r="F82" s="97"/>
      <c r="G82" s="98" t="s">
        <v>102</v>
      </c>
      <c r="H82" s="138"/>
      <c r="I82" s="98" t="s">
        <v>102</v>
      </c>
      <c r="J82" s="97"/>
      <c r="K82" s="98" t="s">
        <v>102</v>
      </c>
      <c r="L82" s="97"/>
      <c r="M82" s="98" t="s">
        <v>102</v>
      </c>
      <c r="N82" s="97"/>
      <c r="O82" s="98" t="s">
        <v>102</v>
      </c>
      <c r="P82" s="96"/>
      <c r="Q82" s="98" t="s">
        <v>102</v>
      </c>
      <c r="R82" s="97"/>
      <c r="S82" s="98" t="s">
        <v>102</v>
      </c>
      <c r="T82" s="97"/>
      <c r="U82" s="214"/>
      <c r="V82" s="214"/>
      <c r="W82" s="214"/>
      <c r="X82" s="214"/>
      <c r="Y82" s="214"/>
      <c r="Z82" s="214"/>
      <c r="AA82" s="214"/>
      <c r="AB82" s="214"/>
      <c r="AC82" s="214"/>
      <c r="AD82" s="214"/>
      <c r="AE82" s="214"/>
      <c r="AF82" s="214"/>
      <c r="AG82" s="214"/>
      <c r="AH82" s="214"/>
      <c r="AI82" s="214"/>
      <c r="AJ82" s="214"/>
      <c r="AK82" s="214"/>
    </row>
    <row r="83" spans="1:37" ht="11.45" customHeight="1" x14ac:dyDescent="0.25">
      <c r="A83" s="133" t="s">
        <v>39</v>
      </c>
      <c r="B83" s="161"/>
      <c r="C83" s="98" t="s">
        <v>102</v>
      </c>
      <c r="D83" s="95"/>
      <c r="E83" s="98" t="s">
        <v>102</v>
      </c>
      <c r="F83" s="97"/>
      <c r="G83" s="98" t="s">
        <v>102</v>
      </c>
      <c r="H83" s="138"/>
      <c r="I83" s="98" t="s">
        <v>102</v>
      </c>
      <c r="J83" s="97"/>
      <c r="K83" s="98" t="s">
        <v>102</v>
      </c>
      <c r="L83" s="97"/>
      <c r="M83" s="98" t="s">
        <v>102</v>
      </c>
      <c r="N83" s="97"/>
      <c r="O83" s="98" t="s">
        <v>102</v>
      </c>
      <c r="P83" s="96"/>
      <c r="Q83" s="98" t="s">
        <v>102</v>
      </c>
      <c r="R83" s="97"/>
      <c r="S83" s="98" t="s">
        <v>102</v>
      </c>
      <c r="T83" s="97"/>
      <c r="U83" s="214"/>
      <c r="V83" s="214"/>
      <c r="W83" s="214"/>
      <c r="X83" s="214"/>
      <c r="Y83" s="214"/>
      <c r="Z83" s="214"/>
      <c r="AA83" s="214"/>
      <c r="AB83" s="214"/>
      <c r="AC83" s="214"/>
      <c r="AD83" s="214"/>
      <c r="AE83" s="214"/>
      <c r="AF83" s="214"/>
      <c r="AG83" s="214"/>
      <c r="AH83" s="214"/>
      <c r="AI83" s="214"/>
      <c r="AJ83" s="214"/>
      <c r="AK83" s="214"/>
    </row>
    <row r="84" spans="1:37" ht="11.45" customHeight="1" x14ac:dyDescent="0.25">
      <c r="A84" s="133" t="s">
        <v>41</v>
      </c>
      <c r="B84" s="161"/>
      <c r="C84" s="98" t="s">
        <v>102</v>
      </c>
      <c r="D84" s="95"/>
      <c r="E84" s="98" t="s">
        <v>102</v>
      </c>
      <c r="F84" s="97"/>
      <c r="G84" s="98" t="s">
        <v>102</v>
      </c>
      <c r="H84" s="138"/>
      <c r="I84" s="98" t="s">
        <v>102</v>
      </c>
      <c r="J84" s="97"/>
      <c r="K84" s="98" t="s">
        <v>102</v>
      </c>
      <c r="L84" s="97"/>
      <c r="M84" s="98" t="s">
        <v>102</v>
      </c>
      <c r="N84" s="97"/>
      <c r="O84" s="98" t="s">
        <v>102</v>
      </c>
      <c r="P84" s="96"/>
      <c r="Q84" s="98" t="s">
        <v>102</v>
      </c>
      <c r="R84" s="97"/>
      <c r="S84" s="98" t="s">
        <v>102</v>
      </c>
      <c r="T84" s="97"/>
      <c r="U84" s="214"/>
      <c r="V84" s="214"/>
      <c r="W84" s="214"/>
      <c r="X84" s="214"/>
      <c r="Y84" s="214"/>
      <c r="Z84" s="214"/>
      <c r="AA84" s="214"/>
      <c r="AB84" s="214"/>
      <c r="AC84" s="214"/>
      <c r="AD84" s="214"/>
      <c r="AE84" s="214"/>
      <c r="AF84" s="214"/>
      <c r="AG84" s="214"/>
      <c r="AH84" s="214"/>
      <c r="AI84" s="214"/>
      <c r="AJ84" s="214"/>
      <c r="AK84" s="214"/>
    </row>
    <row r="85" spans="1:37" ht="11.45" customHeight="1" x14ac:dyDescent="0.25">
      <c r="A85" s="133" t="s">
        <v>42</v>
      </c>
      <c r="B85" s="161"/>
      <c r="C85" s="147" t="s">
        <v>102</v>
      </c>
      <c r="D85" s="149"/>
      <c r="E85" s="147" t="s">
        <v>102</v>
      </c>
      <c r="F85" s="148"/>
      <c r="G85" s="147" t="s">
        <v>102</v>
      </c>
      <c r="H85" s="145"/>
      <c r="I85" s="147" t="s">
        <v>102</v>
      </c>
      <c r="J85" s="148"/>
      <c r="K85" s="147" t="s">
        <v>102</v>
      </c>
      <c r="L85" s="148"/>
      <c r="M85" s="147" t="s">
        <v>102</v>
      </c>
      <c r="N85" s="148"/>
      <c r="O85" s="147" t="s">
        <v>102</v>
      </c>
      <c r="P85" s="146"/>
      <c r="Q85" s="147" t="s">
        <v>102</v>
      </c>
      <c r="R85" s="148"/>
      <c r="S85" s="147" t="s">
        <v>102</v>
      </c>
      <c r="T85" s="148"/>
      <c r="U85" s="216"/>
      <c r="V85" s="214"/>
      <c r="W85" s="214"/>
      <c r="X85" s="214"/>
      <c r="Y85" s="214"/>
      <c r="Z85" s="214"/>
      <c r="AA85" s="214"/>
      <c r="AB85" s="214"/>
      <c r="AC85" s="214"/>
      <c r="AD85" s="214"/>
      <c r="AE85" s="214"/>
      <c r="AF85" s="214"/>
      <c r="AG85" s="214"/>
      <c r="AH85" s="214"/>
      <c r="AI85" s="214"/>
      <c r="AJ85" s="214"/>
      <c r="AK85" s="214"/>
    </row>
    <row r="86" spans="1:37" ht="11.45" customHeight="1" x14ac:dyDescent="0.25">
      <c r="A86" s="152" t="s">
        <v>65</v>
      </c>
      <c r="B86" s="161"/>
      <c r="C86" s="81">
        <v>703000</v>
      </c>
      <c r="D86" s="97" t="s">
        <v>103</v>
      </c>
      <c r="E86" s="81">
        <v>179000</v>
      </c>
      <c r="F86" s="97" t="s">
        <v>103</v>
      </c>
      <c r="G86" s="81">
        <v>310</v>
      </c>
      <c r="H86" s="138"/>
      <c r="I86" s="81">
        <v>120</v>
      </c>
      <c r="J86" s="97" t="s">
        <v>103</v>
      </c>
      <c r="K86" s="81">
        <v>15000</v>
      </c>
      <c r="L86" s="97" t="s">
        <v>103</v>
      </c>
      <c r="M86" s="81">
        <v>6620</v>
      </c>
      <c r="N86" s="97" t="s">
        <v>103</v>
      </c>
      <c r="O86" s="81">
        <v>13600</v>
      </c>
      <c r="P86" s="97"/>
      <c r="Q86" s="81">
        <v>62100</v>
      </c>
      <c r="R86" s="97"/>
      <c r="S86" s="81">
        <v>3340000</v>
      </c>
      <c r="T86" s="97"/>
      <c r="U86" s="214"/>
      <c r="V86" s="214"/>
      <c r="W86" s="214"/>
      <c r="X86" s="214"/>
      <c r="Y86" s="214"/>
      <c r="Z86" s="214"/>
      <c r="AA86" s="214"/>
      <c r="AB86" s="214"/>
      <c r="AC86" s="214"/>
      <c r="AD86" s="214"/>
      <c r="AE86" s="214"/>
      <c r="AF86" s="214"/>
      <c r="AG86" s="214"/>
      <c r="AH86" s="214"/>
      <c r="AI86" s="214"/>
      <c r="AJ86" s="214"/>
      <c r="AK86" s="214"/>
    </row>
    <row r="87" spans="1:37" ht="11.45" customHeight="1" x14ac:dyDescent="0.25">
      <c r="A87" s="152" t="s">
        <v>104</v>
      </c>
      <c r="B87" s="161"/>
      <c r="C87" s="122">
        <v>0.155</v>
      </c>
      <c r="D87" s="208"/>
      <c r="E87" s="122">
        <v>0.04</v>
      </c>
      <c r="F87" s="208"/>
      <c r="G87" s="122">
        <v>0.11700000000000001</v>
      </c>
      <c r="H87" s="208"/>
      <c r="I87" s="122">
        <v>0.13200000000000001</v>
      </c>
      <c r="J87" s="208"/>
      <c r="K87" s="122">
        <v>5.6000000000000001E-2</v>
      </c>
      <c r="L87" s="208"/>
      <c r="M87" s="122">
        <v>2.5000000000000001E-2</v>
      </c>
      <c r="N87" s="208"/>
      <c r="O87" s="122">
        <v>0.505</v>
      </c>
      <c r="P87" s="208"/>
      <c r="Q87" s="122">
        <v>0.19500000000000001</v>
      </c>
      <c r="R87" s="208"/>
      <c r="S87" s="122">
        <v>0.26600000000000001</v>
      </c>
      <c r="T87" s="238"/>
      <c r="U87" s="214"/>
      <c r="V87" s="214"/>
      <c r="W87" s="214"/>
      <c r="X87" s="214"/>
      <c r="Y87" s="214"/>
      <c r="Z87" s="214"/>
      <c r="AA87" s="214"/>
      <c r="AB87" s="214"/>
      <c r="AC87" s="214"/>
      <c r="AD87" s="214"/>
      <c r="AE87" s="214"/>
      <c r="AF87" s="214"/>
      <c r="AG87" s="214"/>
      <c r="AH87" s="214"/>
      <c r="AI87" s="214"/>
      <c r="AJ87" s="214"/>
      <c r="AK87" s="214"/>
    </row>
    <row r="88" spans="1:37" ht="11.45" customHeight="1" x14ac:dyDescent="0.25">
      <c r="A88" s="133" t="s">
        <v>64</v>
      </c>
      <c r="B88" s="161"/>
      <c r="C88" s="121">
        <v>294000</v>
      </c>
      <c r="D88" s="122"/>
      <c r="E88" s="98" t="s">
        <v>102</v>
      </c>
      <c r="F88" s="154"/>
      <c r="G88" s="121">
        <v>18</v>
      </c>
      <c r="H88" s="208"/>
      <c r="I88" s="98" t="s">
        <v>102</v>
      </c>
      <c r="J88" s="208"/>
      <c r="K88" s="121">
        <v>13700</v>
      </c>
      <c r="L88" s="208"/>
      <c r="M88" s="121">
        <v>4020</v>
      </c>
      <c r="N88" s="208"/>
      <c r="O88" s="121">
        <v>1020</v>
      </c>
      <c r="P88" s="154"/>
      <c r="Q88" s="98" t="s">
        <v>102</v>
      </c>
      <c r="R88" s="208"/>
      <c r="S88" s="121">
        <v>704000</v>
      </c>
      <c r="T88" s="154"/>
      <c r="U88" s="214"/>
      <c r="V88" s="214"/>
      <c r="W88" s="214"/>
      <c r="X88" s="214"/>
      <c r="Y88" s="214"/>
      <c r="Z88" s="214"/>
      <c r="AA88" s="214"/>
      <c r="AB88" s="214"/>
      <c r="AC88" s="214"/>
      <c r="AD88" s="214"/>
      <c r="AE88" s="214"/>
      <c r="AF88" s="214"/>
      <c r="AG88" s="214"/>
      <c r="AH88" s="214"/>
      <c r="AI88" s="214"/>
      <c r="AJ88" s="214"/>
      <c r="AK88" s="214"/>
    </row>
    <row r="89" spans="1:37" ht="11.45" customHeight="1" x14ac:dyDescent="0.25">
      <c r="A89" s="152" t="s">
        <v>104</v>
      </c>
      <c r="B89" s="161"/>
      <c r="C89" s="155">
        <v>6.5000000000000002E-2</v>
      </c>
      <c r="D89" s="208"/>
      <c r="E89" s="98" t="s">
        <v>102</v>
      </c>
      <c r="F89" s="208"/>
      <c r="G89" s="155">
        <v>7.0000000000000001E-3</v>
      </c>
      <c r="H89" s="208"/>
      <c r="I89" s="98" t="s">
        <v>102</v>
      </c>
      <c r="J89" s="208"/>
      <c r="K89" s="155">
        <v>5.0999999999999997E-2</v>
      </c>
      <c r="L89" s="208"/>
      <c r="M89" s="155">
        <v>1.4999999999999999E-2</v>
      </c>
      <c r="N89" s="208"/>
      <c r="O89" s="155">
        <v>3.7999999999999999E-2</v>
      </c>
      <c r="P89" s="208"/>
      <c r="Q89" s="98" t="s">
        <v>102</v>
      </c>
      <c r="R89" s="164"/>
      <c r="S89" s="155">
        <v>5.6000000000000001E-2</v>
      </c>
      <c r="T89" s="238"/>
      <c r="U89" s="214"/>
      <c r="V89" s="214"/>
      <c r="W89" s="214"/>
      <c r="X89" s="214"/>
      <c r="Y89" s="214"/>
      <c r="Z89" s="214"/>
      <c r="AA89" s="214"/>
      <c r="AB89" s="214"/>
      <c r="AC89" s="214"/>
      <c r="AD89" s="214"/>
      <c r="AE89" s="214"/>
      <c r="AF89" s="214"/>
      <c r="AG89" s="214"/>
      <c r="AH89" s="214"/>
      <c r="AI89" s="214"/>
      <c r="AJ89" s="214"/>
      <c r="AK89" s="214"/>
    </row>
    <row r="90" spans="1:37" ht="11.45" customHeight="1" x14ac:dyDescent="0.25">
      <c r="A90" s="152" t="s">
        <v>106</v>
      </c>
      <c r="B90" s="165"/>
      <c r="C90" s="157">
        <v>4540000</v>
      </c>
      <c r="D90" s="158"/>
      <c r="E90" s="157">
        <v>4520000</v>
      </c>
      <c r="F90" s="160"/>
      <c r="G90" s="157">
        <v>2660</v>
      </c>
      <c r="H90" s="158"/>
      <c r="I90" s="157">
        <v>910</v>
      </c>
      <c r="J90" s="158"/>
      <c r="K90" s="157">
        <v>270000</v>
      </c>
      <c r="L90" s="158"/>
      <c r="M90" s="166">
        <v>260000</v>
      </c>
      <c r="N90" s="158"/>
      <c r="O90" s="157">
        <v>26900</v>
      </c>
      <c r="P90" s="160"/>
      <c r="Q90" s="157">
        <v>319000</v>
      </c>
      <c r="R90" s="158"/>
      <c r="S90" s="157">
        <v>12600000</v>
      </c>
      <c r="T90" s="160"/>
      <c r="U90" s="214"/>
      <c r="V90" s="214"/>
      <c r="W90" s="214"/>
      <c r="X90" s="214"/>
      <c r="Y90" s="214"/>
      <c r="Z90" s="214"/>
      <c r="AA90" s="214"/>
      <c r="AB90" s="214"/>
      <c r="AC90" s="214"/>
      <c r="AD90" s="214"/>
      <c r="AE90" s="214"/>
      <c r="AF90" s="214"/>
      <c r="AG90" s="214"/>
      <c r="AH90" s="214"/>
      <c r="AI90" s="214"/>
      <c r="AJ90" s="214"/>
      <c r="AK90" s="214"/>
    </row>
    <row r="91" spans="1:37" ht="11.45" customHeight="1" x14ac:dyDescent="0.25">
      <c r="A91" s="310" t="s">
        <v>107</v>
      </c>
      <c r="B91" s="283"/>
      <c r="C91" s="283"/>
      <c r="D91" s="283"/>
      <c r="E91" s="283"/>
      <c r="F91" s="283"/>
      <c r="G91" s="283"/>
      <c r="H91" s="283"/>
      <c r="I91" s="283"/>
      <c r="J91" s="283"/>
      <c r="K91" s="283"/>
      <c r="L91" s="283"/>
      <c r="M91" s="283"/>
      <c r="N91" s="283"/>
      <c r="O91" s="283"/>
      <c r="P91" s="283"/>
      <c r="Q91" s="283"/>
      <c r="R91" s="283"/>
      <c r="S91" s="283"/>
      <c r="T91" s="283"/>
    </row>
    <row r="92" spans="1:37" ht="11.45" customHeight="1" x14ac:dyDescent="0.25">
      <c r="A92" s="218"/>
      <c r="B92" s="218"/>
      <c r="C92" s="220"/>
      <c r="D92" s="219"/>
      <c r="E92" s="220"/>
      <c r="F92" s="219"/>
      <c r="G92" s="220"/>
      <c r="H92" s="219"/>
      <c r="I92" s="220"/>
      <c r="J92" s="219"/>
      <c r="K92" s="220"/>
      <c r="L92" s="219"/>
      <c r="M92" s="220"/>
      <c r="N92" s="219"/>
      <c r="O92" s="220"/>
      <c r="P92" s="219"/>
      <c r="Q92" s="220"/>
      <c r="R92" s="219"/>
      <c r="S92" s="220"/>
      <c r="T92" s="86"/>
    </row>
    <row r="93" spans="1:37" ht="11.45" customHeight="1" x14ac:dyDescent="0.25">
      <c r="A93" s="218"/>
      <c r="B93" s="218"/>
      <c r="C93" s="220"/>
      <c r="D93" s="220"/>
      <c r="E93" s="220"/>
      <c r="F93" s="220"/>
      <c r="G93" s="220"/>
      <c r="H93" s="220"/>
      <c r="I93" s="220"/>
      <c r="J93" s="220"/>
      <c r="K93" s="220"/>
      <c r="L93" s="220"/>
      <c r="M93" s="220"/>
      <c r="N93" s="220"/>
      <c r="O93" s="220"/>
      <c r="P93" s="220"/>
      <c r="Q93" s="220"/>
      <c r="R93" s="220"/>
      <c r="S93" s="220"/>
      <c r="T93" s="86"/>
    </row>
    <row r="94" spans="1:37" ht="11.45" customHeight="1" x14ac:dyDescent="0.25">
      <c r="A94" s="218"/>
      <c r="B94" s="218"/>
      <c r="C94" s="221"/>
      <c r="D94" s="219"/>
      <c r="E94" s="221"/>
      <c r="F94" s="219"/>
      <c r="G94" s="221"/>
      <c r="H94" s="219"/>
      <c r="I94" s="221"/>
      <c r="J94" s="219"/>
      <c r="K94" s="221"/>
      <c r="L94" s="219"/>
      <c r="M94" s="221"/>
      <c r="N94" s="219"/>
      <c r="O94" s="221"/>
      <c r="P94" s="219"/>
      <c r="Q94" s="221"/>
      <c r="R94" s="219"/>
      <c r="S94" s="221"/>
      <c r="T94" s="86"/>
    </row>
    <row r="95" spans="1:37" ht="11.45" customHeight="1" x14ac:dyDescent="0.25">
      <c r="A95" s="161"/>
      <c r="B95" s="161"/>
      <c r="C95" s="86"/>
      <c r="D95" s="86"/>
      <c r="E95" s="86"/>
      <c r="F95" s="86"/>
      <c r="G95" s="86"/>
      <c r="H95" s="86"/>
      <c r="I95" s="86"/>
      <c r="J95" s="86"/>
      <c r="K95" s="86"/>
      <c r="L95" s="86"/>
      <c r="M95" s="86"/>
      <c r="N95" s="86"/>
      <c r="O95" s="86"/>
      <c r="P95" s="86"/>
      <c r="Q95" s="86"/>
      <c r="R95" s="86"/>
      <c r="S95" s="86"/>
      <c r="T95" s="86"/>
    </row>
    <row r="96" spans="1:37" ht="11.45" customHeight="1" x14ac:dyDescent="0.25">
      <c r="A96" s="161"/>
      <c r="B96" s="161"/>
      <c r="C96" s="86"/>
      <c r="D96" s="86"/>
      <c r="E96" s="86"/>
      <c r="F96" s="86"/>
      <c r="G96" s="86"/>
      <c r="H96" s="86"/>
      <c r="I96" s="86"/>
      <c r="J96" s="86"/>
      <c r="K96" s="86"/>
      <c r="L96" s="86"/>
      <c r="M96" s="86"/>
      <c r="N96" s="86"/>
      <c r="O96" s="86"/>
      <c r="P96" s="86"/>
      <c r="Q96" s="86"/>
      <c r="R96" s="86"/>
      <c r="S96" s="86"/>
      <c r="T96" s="86"/>
    </row>
    <row r="97" spans="1:38" ht="11.45" customHeight="1" x14ac:dyDescent="0.25">
      <c r="A97" s="273" t="s">
        <v>108</v>
      </c>
      <c r="B97" s="291"/>
      <c r="C97" s="291"/>
      <c r="D97" s="291"/>
      <c r="E97" s="291"/>
      <c r="F97" s="291"/>
      <c r="G97" s="291"/>
      <c r="H97" s="291"/>
      <c r="I97" s="291"/>
      <c r="J97" s="291"/>
      <c r="K97" s="291"/>
      <c r="L97" s="291"/>
      <c r="M97" s="291"/>
      <c r="N97" s="291"/>
      <c r="O97" s="291"/>
      <c r="P97" s="291"/>
      <c r="Q97" s="274"/>
      <c r="R97" s="274"/>
      <c r="S97" s="274"/>
      <c r="T97" s="274"/>
    </row>
    <row r="98" spans="1:38" ht="11.45" customHeight="1" x14ac:dyDescent="0.25">
      <c r="A98" s="273" t="s">
        <v>75</v>
      </c>
      <c r="B98" s="291"/>
      <c r="C98" s="291"/>
      <c r="D98" s="291"/>
      <c r="E98" s="291"/>
      <c r="F98" s="291"/>
      <c r="G98" s="291"/>
      <c r="H98" s="291"/>
      <c r="I98" s="291"/>
      <c r="J98" s="291"/>
      <c r="K98" s="291"/>
      <c r="L98" s="291"/>
      <c r="M98" s="291"/>
      <c r="N98" s="291"/>
      <c r="O98" s="291"/>
      <c r="P98" s="291"/>
      <c r="Q98" s="274"/>
      <c r="R98" s="274"/>
      <c r="S98" s="274"/>
      <c r="T98" s="274"/>
    </row>
    <row r="99" spans="1:38" ht="11.45" customHeight="1" x14ac:dyDescent="0.25">
      <c r="A99" s="297"/>
      <c r="B99" s="301"/>
      <c r="C99" s="301"/>
      <c r="D99" s="301"/>
      <c r="E99" s="301"/>
      <c r="F99" s="301"/>
      <c r="G99" s="301"/>
      <c r="H99" s="301"/>
      <c r="I99" s="301"/>
      <c r="J99" s="301"/>
      <c r="K99" s="301"/>
      <c r="L99" s="301"/>
      <c r="M99" s="301"/>
      <c r="N99" s="301"/>
      <c r="O99" s="301"/>
      <c r="P99" s="301"/>
      <c r="Q99" s="290"/>
      <c r="R99" s="290"/>
      <c r="S99" s="290"/>
      <c r="T99" s="290"/>
    </row>
    <row r="100" spans="1:38" ht="11.45" customHeight="1" x14ac:dyDescent="0.25">
      <c r="A100" s="273" t="s">
        <v>76</v>
      </c>
      <c r="B100" s="291"/>
      <c r="C100" s="291"/>
      <c r="D100" s="291"/>
      <c r="E100" s="291"/>
      <c r="F100" s="291"/>
      <c r="G100" s="291"/>
      <c r="H100" s="291"/>
      <c r="I100" s="291"/>
      <c r="J100" s="291"/>
      <c r="K100" s="291"/>
      <c r="L100" s="291"/>
      <c r="M100" s="291"/>
      <c r="N100" s="291"/>
      <c r="O100" s="291"/>
      <c r="P100" s="291"/>
      <c r="Q100" s="274"/>
      <c r="R100" s="274"/>
      <c r="S100" s="274"/>
      <c r="T100" s="274"/>
    </row>
    <row r="101" spans="1:38" ht="11.45" customHeight="1" x14ac:dyDescent="0.25">
      <c r="A101" s="292"/>
      <c r="B101" s="293"/>
      <c r="C101" s="293"/>
      <c r="D101" s="293"/>
      <c r="E101" s="293"/>
      <c r="F101" s="293"/>
      <c r="G101" s="293"/>
      <c r="H101" s="293"/>
      <c r="I101" s="293"/>
      <c r="J101" s="293"/>
      <c r="K101" s="293"/>
      <c r="L101" s="293"/>
      <c r="M101" s="293"/>
      <c r="N101" s="293"/>
      <c r="O101" s="293"/>
      <c r="P101" s="293"/>
      <c r="Q101" s="294"/>
      <c r="R101" s="294"/>
      <c r="S101" s="294"/>
      <c r="T101" s="294"/>
    </row>
    <row r="102" spans="1:38" ht="11.45" customHeight="1" x14ac:dyDescent="0.25">
      <c r="A102" s="87"/>
      <c r="B102" s="87"/>
      <c r="C102" s="167" t="s">
        <v>126</v>
      </c>
      <c r="D102" s="83"/>
      <c r="E102" s="295" t="s">
        <v>127</v>
      </c>
      <c r="F102" s="296"/>
      <c r="G102" s="296"/>
      <c r="H102" s="296"/>
      <c r="I102" s="296"/>
      <c r="J102" s="296"/>
      <c r="K102" s="296"/>
      <c r="L102" s="296"/>
      <c r="M102" s="296"/>
      <c r="N102" s="296"/>
      <c r="O102" s="296"/>
      <c r="P102" s="296"/>
      <c r="Q102" s="296"/>
      <c r="R102" s="168"/>
      <c r="S102" s="130"/>
      <c r="T102" s="239"/>
    </row>
    <row r="103" spans="1:38" ht="11.45" customHeight="1" x14ac:dyDescent="0.25">
      <c r="A103" s="87"/>
      <c r="B103" s="87"/>
      <c r="C103" s="169"/>
      <c r="D103" s="170"/>
      <c r="E103" s="171"/>
      <c r="F103" s="172"/>
      <c r="G103" s="172"/>
      <c r="H103" s="172"/>
      <c r="I103" s="172"/>
      <c r="J103" s="172"/>
      <c r="K103" s="85" t="s">
        <v>128</v>
      </c>
      <c r="L103" s="172"/>
      <c r="M103" s="172"/>
      <c r="N103" s="172"/>
      <c r="O103" s="172"/>
      <c r="P103" s="172"/>
      <c r="Q103" s="172"/>
      <c r="R103" s="172"/>
      <c r="S103" s="204" t="s">
        <v>129</v>
      </c>
      <c r="T103" s="171"/>
      <c r="U103" s="214"/>
      <c r="V103" s="214"/>
      <c r="W103" s="214"/>
      <c r="X103" s="214"/>
      <c r="Y103" s="214"/>
      <c r="Z103" s="214"/>
      <c r="AA103" s="214"/>
      <c r="AB103" s="214"/>
      <c r="AC103" s="214"/>
      <c r="AD103" s="214"/>
      <c r="AE103" s="214"/>
      <c r="AF103" s="214"/>
      <c r="AG103" s="214"/>
      <c r="AH103" s="214"/>
      <c r="AI103" s="214"/>
      <c r="AJ103" s="214"/>
    </row>
    <row r="104" spans="1:38" ht="11.45" customHeight="1" x14ac:dyDescent="0.25">
      <c r="A104" s="87"/>
      <c r="B104" s="87"/>
      <c r="C104" s="84" t="s">
        <v>130</v>
      </c>
      <c r="E104" s="86"/>
      <c r="F104" s="86"/>
      <c r="G104" s="84" t="s">
        <v>131</v>
      </c>
      <c r="H104" s="86"/>
      <c r="I104" s="87"/>
      <c r="J104" s="87"/>
      <c r="K104" s="85" t="s">
        <v>132</v>
      </c>
      <c r="L104" s="87"/>
      <c r="M104" s="86" t="s">
        <v>133</v>
      </c>
      <c r="N104" s="87"/>
      <c r="O104" s="87"/>
      <c r="P104" s="86"/>
      <c r="Q104" s="86"/>
      <c r="R104" s="87"/>
      <c r="S104" s="204" t="s">
        <v>134</v>
      </c>
      <c r="T104" s="233"/>
      <c r="U104" s="214"/>
      <c r="V104" s="214"/>
      <c r="W104" s="214"/>
      <c r="X104" s="214"/>
      <c r="Y104" s="214"/>
      <c r="Z104" s="214"/>
      <c r="AA104" s="214"/>
      <c r="AB104" s="214"/>
      <c r="AC104" s="214"/>
      <c r="AD104" s="214"/>
      <c r="AE104" s="214"/>
      <c r="AF104" s="214"/>
      <c r="AG104" s="214"/>
      <c r="AH104" s="214"/>
      <c r="AI104" s="214"/>
      <c r="AJ104" s="214"/>
    </row>
    <row r="105" spans="1:38" ht="11.45" customHeight="1" x14ac:dyDescent="0.25">
      <c r="A105" s="87"/>
      <c r="B105" s="87"/>
      <c r="C105" s="84" t="s">
        <v>135</v>
      </c>
      <c r="E105" s="130" t="s">
        <v>136</v>
      </c>
      <c r="F105" s="87"/>
      <c r="G105" s="130" t="s">
        <v>137</v>
      </c>
      <c r="H105" s="87"/>
      <c r="I105" s="87"/>
      <c r="J105" s="87"/>
      <c r="K105" s="85" t="s">
        <v>138</v>
      </c>
      <c r="L105" s="87"/>
      <c r="M105" s="86" t="s">
        <v>139</v>
      </c>
      <c r="N105" s="87"/>
      <c r="O105" s="84" t="s">
        <v>140</v>
      </c>
      <c r="P105" s="87"/>
      <c r="Q105" s="86"/>
      <c r="R105" s="87"/>
      <c r="S105" s="205" t="s">
        <v>141</v>
      </c>
      <c r="T105" s="234"/>
      <c r="U105" s="214"/>
      <c r="V105" s="214"/>
      <c r="W105" s="214"/>
      <c r="X105" s="214"/>
      <c r="Y105" s="214"/>
      <c r="Z105" s="214"/>
      <c r="AA105" s="214"/>
      <c r="AB105" s="214"/>
      <c r="AC105" s="214"/>
      <c r="AD105" s="214"/>
      <c r="AE105" s="214"/>
      <c r="AF105" s="214"/>
      <c r="AG105" s="214"/>
      <c r="AH105" s="214"/>
      <c r="AI105" s="214"/>
      <c r="AJ105" s="214"/>
    </row>
    <row r="106" spans="1:38" ht="11.45" customHeight="1" x14ac:dyDescent="0.25">
      <c r="A106" s="82" t="s">
        <v>93</v>
      </c>
      <c r="B106" s="82"/>
      <c r="C106" s="109" t="s">
        <v>97</v>
      </c>
      <c r="D106" s="173"/>
      <c r="E106" s="82" t="s">
        <v>142</v>
      </c>
      <c r="F106" s="108"/>
      <c r="G106" s="109" t="s">
        <v>143</v>
      </c>
      <c r="H106" s="108"/>
      <c r="I106" s="82" t="s">
        <v>144</v>
      </c>
      <c r="J106" s="88"/>
      <c r="K106" s="115" t="s">
        <v>179</v>
      </c>
      <c r="L106" s="88"/>
      <c r="M106" s="82" t="s">
        <v>145</v>
      </c>
      <c r="N106" s="108"/>
      <c r="O106" s="109" t="s">
        <v>146</v>
      </c>
      <c r="P106" s="88"/>
      <c r="Q106" s="82" t="s">
        <v>147</v>
      </c>
      <c r="R106" s="108"/>
      <c r="S106" s="207" t="s">
        <v>148</v>
      </c>
      <c r="T106" s="234"/>
      <c r="U106" s="217"/>
      <c r="V106" s="217"/>
      <c r="W106" s="217"/>
      <c r="X106" s="217"/>
      <c r="Y106" s="217"/>
      <c r="Z106" s="217"/>
      <c r="AA106" s="217"/>
      <c r="AB106" s="217"/>
      <c r="AC106" s="214"/>
      <c r="AD106" s="214"/>
      <c r="AE106" s="214"/>
      <c r="AF106" s="214"/>
      <c r="AG106" s="214"/>
      <c r="AH106" s="214"/>
      <c r="AI106" s="214"/>
      <c r="AJ106" s="214"/>
    </row>
    <row r="107" spans="1:38" ht="11.45" customHeight="1" x14ac:dyDescent="0.25">
      <c r="A107" s="133" t="s">
        <v>7</v>
      </c>
      <c r="B107" s="87"/>
      <c r="C107" s="98" t="s">
        <v>102</v>
      </c>
      <c r="E107" s="111">
        <v>12126</v>
      </c>
      <c r="F107" s="116"/>
      <c r="G107" s="174" t="s">
        <v>102</v>
      </c>
      <c r="H107" s="134"/>
      <c r="I107" s="94">
        <v>500</v>
      </c>
      <c r="J107" s="116" t="s">
        <v>103</v>
      </c>
      <c r="K107" s="81">
        <v>33711</v>
      </c>
      <c r="L107" s="117"/>
      <c r="M107" s="174" t="s">
        <v>102</v>
      </c>
      <c r="N107" s="117"/>
      <c r="O107" s="174" t="s">
        <v>102</v>
      </c>
      <c r="P107" s="117"/>
      <c r="Q107" s="111">
        <v>1300</v>
      </c>
      <c r="R107" s="175" t="s">
        <v>103</v>
      </c>
      <c r="S107" s="111">
        <v>14</v>
      </c>
      <c r="T107" s="98"/>
      <c r="U107" s="222"/>
      <c r="V107" s="222"/>
      <c r="W107" s="222"/>
      <c r="X107" s="223"/>
      <c r="Y107" s="222"/>
      <c r="Z107" s="222"/>
      <c r="AA107" s="222"/>
      <c r="AB107" s="222"/>
      <c r="AC107" s="222"/>
      <c r="AD107" s="222"/>
      <c r="AE107" s="222"/>
      <c r="AF107" s="222"/>
      <c r="AG107" s="222"/>
      <c r="AH107" s="222"/>
      <c r="AI107" s="222"/>
      <c r="AJ107" s="222"/>
      <c r="AK107" s="225"/>
      <c r="AL107" s="225"/>
    </row>
    <row r="108" spans="1:38" ht="11.45" customHeight="1" x14ac:dyDescent="0.25">
      <c r="A108" s="133" t="s">
        <v>11</v>
      </c>
      <c r="B108" s="87"/>
      <c r="C108" s="98" t="s">
        <v>102</v>
      </c>
      <c r="E108" s="174" t="s">
        <v>102</v>
      </c>
      <c r="F108" s="116"/>
      <c r="G108" s="174" t="s">
        <v>102</v>
      </c>
      <c r="H108" s="134"/>
      <c r="I108" s="174" t="s">
        <v>102</v>
      </c>
      <c r="J108" s="116"/>
      <c r="K108" s="174" t="s">
        <v>102</v>
      </c>
      <c r="L108" s="118"/>
      <c r="M108" s="174" t="s">
        <v>102</v>
      </c>
      <c r="N108" s="117"/>
      <c r="O108" s="174" t="s">
        <v>102</v>
      </c>
      <c r="P108" s="117"/>
      <c r="Q108" s="174" t="s">
        <v>102</v>
      </c>
      <c r="R108" s="175"/>
      <c r="S108" s="98" t="s">
        <v>102</v>
      </c>
      <c r="T108" s="98"/>
      <c r="U108" s="222"/>
      <c r="V108" s="222"/>
      <c r="W108" s="222"/>
      <c r="X108" s="222"/>
      <c r="Y108" s="222"/>
      <c r="Z108" s="222"/>
      <c r="AA108" s="222"/>
      <c r="AB108" s="222"/>
      <c r="AC108" s="222"/>
      <c r="AD108" s="222"/>
      <c r="AE108" s="222"/>
      <c r="AF108" s="222"/>
      <c r="AG108" s="222"/>
      <c r="AH108" s="222"/>
      <c r="AI108" s="222"/>
      <c r="AJ108" s="222"/>
      <c r="AK108" s="225"/>
      <c r="AL108" s="225"/>
    </row>
    <row r="109" spans="1:38" ht="11.45" customHeight="1" x14ac:dyDescent="0.25">
      <c r="A109" s="133" t="s">
        <v>13</v>
      </c>
      <c r="B109" s="87"/>
      <c r="C109" s="98" t="s">
        <v>102</v>
      </c>
      <c r="E109" s="94">
        <v>3500</v>
      </c>
      <c r="F109" s="96" t="s">
        <v>103</v>
      </c>
      <c r="G109" s="174" t="s">
        <v>102</v>
      </c>
      <c r="H109" s="134"/>
      <c r="I109" s="110" t="s">
        <v>180</v>
      </c>
      <c r="J109" s="116"/>
      <c r="K109" s="174" t="s">
        <v>102</v>
      </c>
      <c r="L109" s="117"/>
      <c r="M109" s="174" t="s">
        <v>102</v>
      </c>
      <c r="N109" s="117"/>
      <c r="O109" s="174" t="s">
        <v>102</v>
      </c>
      <c r="P109" s="117"/>
      <c r="Q109" s="111">
        <v>22</v>
      </c>
      <c r="R109" s="175"/>
      <c r="S109" s="98" t="s">
        <v>102</v>
      </c>
      <c r="T109" s="98"/>
      <c r="U109" s="222"/>
      <c r="V109" s="222"/>
      <c r="W109" s="222"/>
      <c r="X109" s="222"/>
      <c r="Y109" s="222"/>
      <c r="Z109" s="222"/>
      <c r="AA109" s="222"/>
      <c r="AB109" s="222"/>
      <c r="AC109" s="222"/>
      <c r="AD109" s="222"/>
      <c r="AE109" s="222"/>
      <c r="AF109" s="222"/>
      <c r="AG109" s="222"/>
      <c r="AH109" s="222"/>
      <c r="AI109" s="222"/>
      <c r="AJ109" s="222"/>
      <c r="AK109" s="225"/>
      <c r="AL109" s="225"/>
    </row>
    <row r="110" spans="1:38" ht="11.45" customHeight="1" x14ac:dyDescent="0.25">
      <c r="A110" s="133" t="s">
        <v>14</v>
      </c>
      <c r="B110" s="87"/>
      <c r="C110" s="137">
        <v>245345</v>
      </c>
      <c r="E110" s="94">
        <v>65884</v>
      </c>
      <c r="F110" s="96"/>
      <c r="G110" s="81">
        <v>143</v>
      </c>
      <c r="H110" s="134"/>
      <c r="I110" s="94">
        <v>2895</v>
      </c>
      <c r="J110" s="116" t="s">
        <v>170</v>
      </c>
      <c r="K110" s="81">
        <v>8890</v>
      </c>
      <c r="L110" s="138" t="s">
        <v>103</v>
      </c>
      <c r="M110" s="111">
        <v>2200</v>
      </c>
      <c r="N110" s="116" t="s">
        <v>103</v>
      </c>
      <c r="O110" s="81">
        <v>270</v>
      </c>
      <c r="P110" s="117"/>
      <c r="Q110" s="111">
        <v>534</v>
      </c>
      <c r="R110" s="175"/>
      <c r="S110" s="94">
        <v>7508</v>
      </c>
      <c r="T110" s="98"/>
      <c r="U110" s="222"/>
      <c r="V110" s="222"/>
      <c r="W110" s="222"/>
      <c r="X110" s="223"/>
      <c r="Y110" s="222"/>
      <c r="Z110" s="223"/>
      <c r="AA110" s="222"/>
      <c r="AB110" s="222"/>
      <c r="AC110" s="222"/>
      <c r="AD110" s="222"/>
      <c r="AE110" s="222"/>
      <c r="AF110" s="222"/>
      <c r="AG110" s="222"/>
      <c r="AH110" s="222"/>
      <c r="AI110" s="222"/>
      <c r="AJ110" s="222"/>
      <c r="AK110" s="225"/>
      <c r="AL110" s="225"/>
    </row>
    <row r="111" spans="1:38" ht="11.45" customHeight="1" x14ac:dyDescent="0.25">
      <c r="A111" s="133" t="s">
        <v>15</v>
      </c>
      <c r="B111" s="87"/>
      <c r="C111" s="81">
        <v>640718</v>
      </c>
      <c r="E111" s="94">
        <v>14000</v>
      </c>
      <c r="F111" s="97" t="s">
        <v>103</v>
      </c>
      <c r="G111" s="81">
        <v>17600</v>
      </c>
      <c r="H111" s="87"/>
      <c r="I111" s="94">
        <v>3135</v>
      </c>
      <c r="J111" s="117" t="s">
        <v>170</v>
      </c>
      <c r="K111" s="176" t="s">
        <v>102</v>
      </c>
      <c r="L111" s="139"/>
      <c r="M111" s="174" t="s">
        <v>102</v>
      </c>
      <c r="N111" s="117"/>
      <c r="O111" s="177">
        <v>14239</v>
      </c>
      <c r="P111" s="117"/>
      <c r="Q111" s="111">
        <v>11818</v>
      </c>
      <c r="R111" s="178"/>
      <c r="S111" s="94">
        <v>42100</v>
      </c>
      <c r="T111" s="94"/>
      <c r="U111" s="222"/>
      <c r="V111" s="222"/>
      <c r="W111" s="222"/>
      <c r="X111" s="223"/>
      <c r="Y111" s="222"/>
      <c r="Z111" s="223"/>
      <c r="AA111" s="222"/>
      <c r="AB111" s="222"/>
      <c r="AC111" s="222"/>
      <c r="AD111" s="222"/>
      <c r="AE111" s="222"/>
      <c r="AF111" s="222"/>
      <c r="AG111" s="222"/>
      <c r="AH111" s="222"/>
      <c r="AI111" s="222"/>
      <c r="AJ111" s="222"/>
      <c r="AK111" s="225"/>
      <c r="AL111" s="225"/>
    </row>
    <row r="112" spans="1:38" ht="11.45" customHeight="1" x14ac:dyDescent="0.25">
      <c r="A112" s="133" t="s">
        <v>16</v>
      </c>
      <c r="B112" s="87"/>
      <c r="C112" s="98" t="s">
        <v>102</v>
      </c>
      <c r="E112" s="94">
        <v>4750</v>
      </c>
      <c r="F112" s="96" t="s">
        <v>103</v>
      </c>
      <c r="G112" s="174" t="s">
        <v>102</v>
      </c>
      <c r="H112" s="134"/>
      <c r="I112" s="94">
        <v>1007</v>
      </c>
      <c r="J112" s="118"/>
      <c r="K112" s="81">
        <v>111053</v>
      </c>
      <c r="L112" s="138"/>
      <c r="M112" s="174" t="s">
        <v>102</v>
      </c>
      <c r="N112" s="116"/>
      <c r="O112" s="174" t="s">
        <v>102</v>
      </c>
      <c r="P112" s="117"/>
      <c r="Q112" s="111">
        <v>8565</v>
      </c>
      <c r="R112" s="111"/>
      <c r="S112" s="81">
        <v>19</v>
      </c>
      <c r="T112" s="98"/>
      <c r="U112" s="222"/>
      <c r="V112" s="222"/>
      <c r="W112" s="222"/>
      <c r="X112" s="223"/>
      <c r="Y112" s="222"/>
      <c r="Z112" s="222"/>
      <c r="AA112" s="222"/>
      <c r="AB112" s="222"/>
      <c r="AC112" s="222"/>
      <c r="AD112" s="222"/>
      <c r="AE112" s="222"/>
      <c r="AF112" s="222"/>
      <c r="AG112" s="222"/>
      <c r="AH112" s="222"/>
      <c r="AI112" s="222"/>
      <c r="AJ112" s="222"/>
      <c r="AK112" s="225"/>
      <c r="AL112" s="225"/>
    </row>
    <row r="113" spans="1:38" ht="11.45" customHeight="1" x14ac:dyDescent="0.25">
      <c r="A113" s="133" t="s">
        <v>17</v>
      </c>
      <c r="B113" s="87"/>
      <c r="C113" s="98" t="s">
        <v>102</v>
      </c>
      <c r="E113" s="94">
        <v>13797</v>
      </c>
      <c r="F113" s="96"/>
      <c r="G113" s="174" t="s">
        <v>102</v>
      </c>
      <c r="H113" s="134"/>
      <c r="I113" s="174" t="s">
        <v>102</v>
      </c>
      <c r="J113" s="116"/>
      <c r="K113" s="174" t="s">
        <v>102</v>
      </c>
      <c r="L113" s="118"/>
      <c r="M113" s="111">
        <v>11</v>
      </c>
      <c r="N113" s="116" t="s">
        <v>103</v>
      </c>
      <c r="O113" s="174" t="s">
        <v>102</v>
      </c>
      <c r="P113" s="117"/>
      <c r="Q113" s="111">
        <v>397</v>
      </c>
      <c r="R113" s="179"/>
      <c r="S113" s="94">
        <v>51400</v>
      </c>
      <c r="T113" s="94"/>
      <c r="U113" s="222"/>
      <c r="V113" s="222"/>
      <c r="W113" s="222"/>
      <c r="X113" s="222"/>
      <c r="Y113" s="222"/>
      <c r="Z113" s="222"/>
      <c r="AA113" s="222"/>
      <c r="AB113" s="222"/>
      <c r="AC113" s="222"/>
      <c r="AD113" s="222"/>
      <c r="AE113" s="222"/>
      <c r="AF113" s="222"/>
      <c r="AG113" s="222"/>
      <c r="AH113" s="222"/>
      <c r="AI113" s="222"/>
      <c r="AJ113" s="222"/>
      <c r="AK113" s="225"/>
      <c r="AL113" s="225"/>
    </row>
    <row r="114" spans="1:38" ht="11.45" customHeight="1" x14ac:dyDescent="0.25">
      <c r="A114" s="133" t="s">
        <v>18</v>
      </c>
      <c r="B114" s="87"/>
      <c r="C114" s="98" t="s">
        <v>102</v>
      </c>
      <c r="E114" s="94">
        <v>975</v>
      </c>
      <c r="F114" s="96" t="s">
        <v>103</v>
      </c>
      <c r="G114" s="174" t="s">
        <v>102</v>
      </c>
      <c r="H114" s="134"/>
      <c r="I114" s="174" t="s">
        <v>102</v>
      </c>
      <c r="J114" s="118"/>
      <c r="K114" s="174" t="s">
        <v>102</v>
      </c>
      <c r="L114" s="118"/>
      <c r="M114" s="174" t="s">
        <v>102</v>
      </c>
      <c r="N114" s="117"/>
      <c r="O114" s="174" t="s">
        <v>102</v>
      </c>
      <c r="P114" s="117"/>
      <c r="Q114" s="174" t="s">
        <v>102</v>
      </c>
      <c r="R114" s="175"/>
      <c r="S114" s="98" t="s">
        <v>102</v>
      </c>
      <c r="T114" s="98"/>
      <c r="U114" s="222"/>
      <c r="V114" s="222"/>
      <c r="W114" s="222"/>
      <c r="X114" s="222"/>
      <c r="Y114" s="222"/>
      <c r="Z114" s="222"/>
      <c r="AA114" s="222"/>
      <c r="AB114" s="222"/>
      <c r="AC114" s="222"/>
      <c r="AD114" s="222"/>
      <c r="AE114" s="222"/>
      <c r="AF114" s="222"/>
      <c r="AG114" s="222"/>
      <c r="AH114" s="222"/>
      <c r="AI114" s="222"/>
      <c r="AJ114" s="222"/>
      <c r="AK114" s="225"/>
      <c r="AL114" s="225"/>
    </row>
    <row r="115" spans="1:38" ht="11.45" customHeight="1" x14ac:dyDescent="0.25">
      <c r="A115" s="133" t="s">
        <v>19</v>
      </c>
      <c r="B115" s="87"/>
      <c r="C115" s="98" t="s">
        <v>102</v>
      </c>
      <c r="E115" s="94">
        <v>817</v>
      </c>
      <c r="F115" s="97"/>
      <c r="G115" s="174" t="s">
        <v>102</v>
      </c>
      <c r="H115" s="87"/>
      <c r="I115" s="111">
        <v>53</v>
      </c>
      <c r="J115" s="116"/>
      <c r="K115" s="174" t="s">
        <v>102</v>
      </c>
      <c r="L115" s="117"/>
      <c r="M115" s="174" t="s">
        <v>102</v>
      </c>
      <c r="N115" s="117"/>
      <c r="O115" s="174" t="s">
        <v>102</v>
      </c>
      <c r="P115" s="117"/>
      <c r="Q115" s="111">
        <v>205</v>
      </c>
      <c r="R115" s="175"/>
      <c r="S115" s="98" t="s">
        <v>102</v>
      </c>
      <c r="T115" s="98"/>
      <c r="U115" s="222"/>
      <c r="V115" s="222"/>
      <c r="W115" s="222"/>
      <c r="X115" s="222"/>
      <c r="Y115" s="222"/>
      <c r="Z115" s="222"/>
      <c r="AA115" s="222"/>
      <c r="AB115" s="222"/>
      <c r="AC115" s="222"/>
      <c r="AD115" s="222"/>
      <c r="AE115" s="222"/>
      <c r="AF115" s="222"/>
      <c r="AG115" s="222"/>
      <c r="AH115" s="222"/>
      <c r="AI115" s="222"/>
      <c r="AJ115" s="222"/>
      <c r="AK115" s="225"/>
      <c r="AL115" s="225"/>
    </row>
    <row r="116" spans="1:38" ht="11.45" customHeight="1" x14ac:dyDescent="0.25">
      <c r="A116" s="133" t="s">
        <v>21</v>
      </c>
      <c r="B116" s="87"/>
      <c r="C116" s="98" t="s">
        <v>102</v>
      </c>
      <c r="E116" s="94">
        <v>5644</v>
      </c>
      <c r="F116" s="96"/>
      <c r="G116" s="174" t="s">
        <v>102</v>
      </c>
      <c r="H116" s="134"/>
      <c r="I116" s="111">
        <v>230</v>
      </c>
      <c r="J116" s="116"/>
      <c r="K116" s="174" t="s">
        <v>102</v>
      </c>
      <c r="L116" s="118"/>
      <c r="M116" s="174" t="s">
        <v>102</v>
      </c>
      <c r="N116" s="117"/>
      <c r="O116" s="174" t="s">
        <v>102</v>
      </c>
      <c r="P116" s="117"/>
      <c r="Q116" s="174" t="s">
        <v>102</v>
      </c>
      <c r="R116" s="175"/>
      <c r="S116" s="98" t="s">
        <v>102</v>
      </c>
      <c r="T116" s="98"/>
      <c r="U116" s="222"/>
      <c r="V116" s="222"/>
      <c r="W116" s="222"/>
      <c r="X116" s="222"/>
      <c r="Y116" s="222"/>
      <c r="Z116" s="222"/>
      <c r="AA116" s="222"/>
      <c r="AB116" s="222"/>
      <c r="AC116" s="222"/>
      <c r="AD116" s="222"/>
      <c r="AE116" s="222"/>
      <c r="AF116" s="222"/>
      <c r="AG116" s="222"/>
      <c r="AH116" s="222"/>
      <c r="AI116" s="222"/>
      <c r="AJ116" s="222"/>
      <c r="AK116" s="225"/>
      <c r="AL116" s="225"/>
    </row>
    <row r="117" spans="1:38" ht="11.45" customHeight="1" x14ac:dyDescent="0.25">
      <c r="A117" s="133" t="s">
        <v>22</v>
      </c>
      <c r="B117" s="87"/>
      <c r="C117" s="98" t="s">
        <v>102</v>
      </c>
      <c r="E117" s="94">
        <v>5400</v>
      </c>
      <c r="F117" s="96"/>
      <c r="G117" s="174" t="s">
        <v>102</v>
      </c>
      <c r="H117" s="134"/>
      <c r="I117" s="174" t="s">
        <v>102</v>
      </c>
      <c r="J117" s="116"/>
      <c r="K117" s="174" t="s">
        <v>102</v>
      </c>
      <c r="L117" s="118"/>
      <c r="M117" s="174" t="s">
        <v>102</v>
      </c>
      <c r="N117" s="117"/>
      <c r="O117" s="174" t="s">
        <v>102</v>
      </c>
      <c r="P117" s="117"/>
      <c r="Q117" s="174" t="s">
        <v>102</v>
      </c>
      <c r="R117" s="179"/>
      <c r="S117" s="98" t="s">
        <v>102</v>
      </c>
      <c r="T117" s="98"/>
      <c r="U117" s="222"/>
      <c r="V117" s="222"/>
      <c r="W117" s="222"/>
      <c r="X117" s="222"/>
      <c r="Y117" s="222"/>
      <c r="Z117" s="222"/>
      <c r="AA117" s="222"/>
      <c r="AB117" s="222"/>
      <c r="AC117" s="222"/>
      <c r="AD117" s="222"/>
      <c r="AE117" s="222"/>
      <c r="AF117" s="222"/>
      <c r="AG117" s="222"/>
      <c r="AH117" s="222"/>
      <c r="AI117" s="222"/>
      <c r="AJ117" s="222"/>
      <c r="AK117" s="225"/>
      <c r="AL117" s="225"/>
    </row>
    <row r="118" spans="1:38" ht="11.45" customHeight="1" x14ac:dyDescent="0.25">
      <c r="A118" s="133" t="s">
        <v>23</v>
      </c>
      <c r="B118" s="87"/>
      <c r="C118" s="98" t="s">
        <v>102</v>
      </c>
      <c r="E118" s="94">
        <v>1070</v>
      </c>
      <c r="F118" s="96" t="s">
        <v>103</v>
      </c>
      <c r="G118" s="174" t="s">
        <v>102</v>
      </c>
      <c r="H118" s="134"/>
      <c r="I118" s="174" t="s">
        <v>102</v>
      </c>
      <c r="J118" s="116"/>
      <c r="K118" s="174" t="s">
        <v>102</v>
      </c>
      <c r="L118" s="118"/>
      <c r="M118" s="174" t="s">
        <v>102</v>
      </c>
      <c r="N118" s="117"/>
      <c r="O118" s="174" t="s">
        <v>102</v>
      </c>
      <c r="P118" s="117"/>
      <c r="Q118" s="174" t="s">
        <v>102</v>
      </c>
      <c r="R118" s="175"/>
      <c r="S118" s="98" t="s">
        <v>102</v>
      </c>
      <c r="T118" s="98"/>
      <c r="U118" s="222"/>
      <c r="V118" s="222"/>
      <c r="W118" s="222"/>
      <c r="X118" s="222"/>
      <c r="Y118" s="222"/>
      <c r="Z118" s="222"/>
      <c r="AA118" s="222"/>
      <c r="AB118" s="222"/>
      <c r="AC118" s="222"/>
      <c r="AD118" s="222"/>
      <c r="AE118" s="222"/>
      <c r="AF118" s="222"/>
      <c r="AG118" s="222"/>
      <c r="AH118" s="222"/>
      <c r="AI118" s="222"/>
      <c r="AJ118" s="222"/>
      <c r="AK118" s="225"/>
      <c r="AL118" s="225"/>
    </row>
    <row r="119" spans="1:38" ht="11.45" customHeight="1" x14ac:dyDescent="0.25">
      <c r="A119" s="133" t="s">
        <v>24</v>
      </c>
      <c r="B119" s="87"/>
      <c r="C119" s="98" t="s">
        <v>102</v>
      </c>
      <c r="E119" s="111">
        <v>100</v>
      </c>
      <c r="F119" s="116" t="s">
        <v>103</v>
      </c>
      <c r="G119" s="174" t="s">
        <v>102</v>
      </c>
      <c r="H119" s="142"/>
      <c r="I119" s="174" t="s">
        <v>102</v>
      </c>
      <c r="J119" s="116"/>
      <c r="K119" s="174" t="s">
        <v>102</v>
      </c>
      <c r="L119" s="118"/>
      <c r="M119" s="174" t="s">
        <v>102</v>
      </c>
      <c r="N119" s="117"/>
      <c r="O119" s="174" t="s">
        <v>102</v>
      </c>
      <c r="P119" s="117"/>
      <c r="Q119" s="174" t="s">
        <v>102</v>
      </c>
      <c r="R119" s="111"/>
      <c r="S119" s="98" t="s">
        <v>102</v>
      </c>
      <c r="T119" s="98"/>
      <c r="U119" s="222"/>
      <c r="V119" s="222"/>
      <c r="W119" s="222"/>
      <c r="X119" s="222"/>
      <c r="Y119" s="222"/>
      <c r="Z119" s="222"/>
      <c r="AA119" s="222"/>
      <c r="AB119" s="222"/>
      <c r="AC119" s="222"/>
      <c r="AD119" s="222"/>
      <c r="AE119" s="222"/>
      <c r="AF119" s="222"/>
      <c r="AG119" s="222"/>
      <c r="AH119" s="222"/>
      <c r="AI119" s="222"/>
      <c r="AJ119" s="222"/>
      <c r="AK119" s="225"/>
      <c r="AL119" s="225"/>
    </row>
    <row r="120" spans="1:38" ht="11.45" customHeight="1" x14ac:dyDescent="0.25">
      <c r="A120" s="133" t="s">
        <v>25</v>
      </c>
      <c r="B120" s="87"/>
      <c r="C120" s="98" t="s">
        <v>102</v>
      </c>
      <c r="E120" s="94">
        <v>3380</v>
      </c>
      <c r="F120" s="116" t="s">
        <v>103</v>
      </c>
      <c r="G120" s="174" t="s">
        <v>102</v>
      </c>
      <c r="H120" s="134"/>
      <c r="I120" s="111">
        <v>400</v>
      </c>
      <c r="J120" s="116" t="s">
        <v>103</v>
      </c>
      <c r="K120" s="174" t="s">
        <v>102</v>
      </c>
      <c r="L120" s="118"/>
      <c r="M120" s="174" t="s">
        <v>102</v>
      </c>
      <c r="N120" s="117"/>
      <c r="O120" s="174" t="s">
        <v>102</v>
      </c>
      <c r="P120" s="117"/>
      <c r="Q120" s="174" t="s">
        <v>102</v>
      </c>
      <c r="R120" s="175"/>
      <c r="S120" s="98" t="s">
        <v>102</v>
      </c>
      <c r="T120" s="98"/>
      <c r="U120" s="222"/>
      <c r="V120" s="222"/>
      <c r="W120" s="222"/>
      <c r="X120" s="222"/>
      <c r="Y120" s="222"/>
      <c r="Z120" s="222"/>
      <c r="AA120" s="222"/>
      <c r="AB120" s="222"/>
      <c r="AC120" s="222"/>
      <c r="AD120" s="222"/>
      <c r="AE120" s="222"/>
      <c r="AF120" s="222"/>
      <c r="AG120" s="222"/>
      <c r="AH120" s="222"/>
      <c r="AI120" s="222"/>
      <c r="AJ120" s="222"/>
      <c r="AK120" s="225"/>
      <c r="AL120" s="225"/>
    </row>
    <row r="121" spans="1:38" ht="11.45" customHeight="1" x14ac:dyDescent="0.25">
      <c r="A121" s="133" t="s">
        <v>26</v>
      </c>
      <c r="B121" s="87"/>
      <c r="C121" s="98" t="s">
        <v>102</v>
      </c>
      <c r="E121" s="94">
        <v>400</v>
      </c>
      <c r="F121" s="116" t="s">
        <v>103</v>
      </c>
      <c r="G121" s="180">
        <v>50</v>
      </c>
      <c r="H121" s="134"/>
      <c r="I121" s="174" t="s">
        <v>102</v>
      </c>
      <c r="J121" s="116"/>
      <c r="K121" s="174" t="s">
        <v>102</v>
      </c>
      <c r="L121" s="118"/>
      <c r="M121" s="174" t="s">
        <v>102</v>
      </c>
      <c r="N121" s="117"/>
      <c r="O121" s="174" t="s">
        <v>102</v>
      </c>
      <c r="P121" s="117"/>
      <c r="Q121" s="174" t="s">
        <v>102</v>
      </c>
      <c r="R121" s="111"/>
      <c r="S121" s="98" t="s">
        <v>102</v>
      </c>
      <c r="T121" s="98"/>
      <c r="U121" s="222"/>
      <c r="V121" s="222"/>
      <c r="W121" s="222"/>
      <c r="X121" s="222"/>
      <c r="Y121" s="222"/>
      <c r="Z121" s="222"/>
      <c r="AA121" s="222"/>
      <c r="AB121" s="222"/>
      <c r="AC121" s="222"/>
      <c r="AD121" s="222"/>
      <c r="AE121" s="222"/>
      <c r="AF121" s="222"/>
      <c r="AG121" s="222"/>
      <c r="AH121" s="222"/>
      <c r="AI121" s="222"/>
      <c r="AJ121" s="222"/>
      <c r="AK121" s="225"/>
      <c r="AL121" s="225"/>
    </row>
    <row r="122" spans="1:38" ht="11.45" customHeight="1" x14ac:dyDescent="0.25">
      <c r="A122" s="133" t="s">
        <v>28</v>
      </c>
      <c r="B122" s="87"/>
      <c r="C122" s="98" t="s">
        <v>102</v>
      </c>
      <c r="E122" s="94">
        <v>1650</v>
      </c>
      <c r="F122" s="116" t="s">
        <v>103</v>
      </c>
      <c r="G122" s="174" t="s">
        <v>102</v>
      </c>
      <c r="H122" s="134"/>
      <c r="I122" s="174" t="s">
        <v>102</v>
      </c>
      <c r="J122" s="116"/>
      <c r="K122" s="174" t="s">
        <v>102</v>
      </c>
      <c r="L122" s="118"/>
      <c r="M122" s="174" t="s">
        <v>102</v>
      </c>
      <c r="N122" s="117"/>
      <c r="O122" s="174" t="s">
        <v>102</v>
      </c>
      <c r="P122" s="117"/>
      <c r="Q122" s="174" t="s">
        <v>102</v>
      </c>
      <c r="R122" s="175"/>
      <c r="S122" s="98" t="s">
        <v>102</v>
      </c>
      <c r="T122" s="98"/>
      <c r="U122" s="222"/>
      <c r="V122" s="222"/>
      <c r="W122" s="222"/>
      <c r="X122" s="222"/>
      <c r="Y122" s="222"/>
      <c r="Z122" s="222"/>
      <c r="AA122" s="222"/>
      <c r="AB122" s="222"/>
      <c r="AC122" s="222"/>
      <c r="AD122" s="222"/>
      <c r="AE122" s="222"/>
      <c r="AF122" s="222"/>
      <c r="AG122" s="222"/>
      <c r="AH122" s="222"/>
      <c r="AI122" s="222"/>
      <c r="AJ122" s="222"/>
      <c r="AK122" s="225"/>
      <c r="AL122" s="225"/>
    </row>
    <row r="123" spans="1:38" ht="11.45" customHeight="1" x14ac:dyDescent="0.25">
      <c r="A123" s="133" t="s">
        <v>29</v>
      </c>
      <c r="B123" s="87"/>
      <c r="C123" s="98" t="s">
        <v>102</v>
      </c>
      <c r="E123" s="94">
        <v>979</v>
      </c>
      <c r="F123" s="116"/>
      <c r="G123" s="174" t="s">
        <v>102</v>
      </c>
      <c r="H123" s="134"/>
      <c r="I123" s="111">
        <v>66</v>
      </c>
      <c r="J123" s="116"/>
      <c r="K123" s="174" t="s">
        <v>102</v>
      </c>
      <c r="L123" s="118"/>
      <c r="M123" s="174" t="s">
        <v>102</v>
      </c>
      <c r="N123" s="117"/>
      <c r="O123" s="174" t="s">
        <v>102</v>
      </c>
      <c r="P123" s="117"/>
      <c r="Q123" s="174" t="s">
        <v>102</v>
      </c>
      <c r="R123" s="175"/>
      <c r="S123" s="98" t="s">
        <v>102</v>
      </c>
      <c r="T123" s="98"/>
      <c r="U123" s="222"/>
      <c r="V123" s="222"/>
      <c r="W123" s="222"/>
      <c r="X123" s="222"/>
      <c r="Y123" s="222"/>
      <c r="Z123" s="222"/>
      <c r="AA123" s="222"/>
      <c r="AB123" s="222"/>
      <c r="AC123" s="222"/>
      <c r="AD123" s="222"/>
      <c r="AE123" s="222"/>
      <c r="AF123" s="222"/>
      <c r="AG123" s="222"/>
      <c r="AH123" s="222"/>
      <c r="AI123" s="222"/>
      <c r="AJ123" s="222"/>
      <c r="AK123" s="225"/>
      <c r="AL123" s="225"/>
    </row>
    <row r="124" spans="1:38" ht="11.45" customHeight="1" x14ac:dyDescent="0.25">
      <c r="A124" s="133" t="s">
        <v>31</v>
      </c>
      <c r="B124" s="87"/>
      <c r="C124" s="137">
        <v>357066</v>
      </c>
      <c r="E124" s="94">
        <v>51559</v>
      </c>
      <c r="F124" s="116"/>
      <c r="G124" s="174" t="s">
        <v>102</v>
      </c>
      <c r="H124" s="142"/>
      <c r="I124" s="111">
        <v>5400</v>
      </c>
      <c r="J124" s="116" t="s">
        <v>187</v>
      </c>
      <c r="K124" s="174" t="s">
        <v>102</v>
      </c>
      <c r="L124" s="117"/>
      <c r="M124" s="111">
        <v>150</v>
      </c>
      <c r="N124" s="117" t="s">
        <v>103</v>
      </c>
      <c r="O124" s="174" t="s">
        <v>102</v>
      </c>
      <c r="P124" s="117"/>
      <c r="Q124" s="111">
        <v>9000</v>
      </c>
      <c r="R124" s="179" t="s">
        <v>103</v>
      </c>
      <c r="S124" s="94">
        <v>7137</v>
      </c>
      <c r="T124" s="94"/>
      <c r="U124" s="222"/>
      <c r="V124" s="222"/>
      <c r="W124" s="222"/>
      <c r="X124" s="222"/>
      <c r="Y124" s="222"/>
      <c r="Z124" s="222"/>
      <c r="AA124" s="222"/>
      <c r="AB124" s="222"/>
      <c r="AC124" s="222"/>
      <c r="AD124" s="222"/>
      <c r="AE124" s="222"/>
      <c r="AF124" s="222"/>
      <c r="AG124" s="222"/>
      <c r="AH124" s="222"/>
      <c r="AI124" s="222"/>
      <c r="AJ124" s="222"/>
      <c r="AK124" s="225"/>
      <c r="AL124" s="225"/>
    </row>
    <row r="125" spans="1:38" ht="11.45" customHeight="1" x14ac:dyDescent="0.25">
      <c r="A125" s="133" t="s">
        <v>32</v>
      </c>
      <c r="B125" s="87"/>
      <c r="C125" s="98" t="s">
        <v>102</v>
      </c>
      <c r="E125" s="94">
        <v>512</v>
      </c>
      <c r="F125" s="116" t="s">
        <v>103</v>
      </c>
      <c r="G125" s="174" t="s">
        <v>102</v>
      </c>
      <c r="H125" s="134"/>
      <c r="I125" s="111">
        <v>20</v>
      </c>
      <c r="J125" s="116" t="s">
        <v>103</v>
      </c>
      <c r="K125" s="174" t="s">
        <v>102</v>
      </c>
      <c r="L125" s="118"/>
      <c r="M125" s="174" t="s">
        <v>102</v>
      </c>
      <c r="N125" s="117"/>
      <c r="O125" s="174" t="s">
        <v>102</v>
      </c>
      <c r="P125" s="117"/>
      <c r="Q125" s="174" t="s">
        <v>102</v>
      </c>
      <c r="R125" s="175"/>
      <c r="S125" s="98" t="s">
        <v>102</v>
      </c>
      <c r="T125" s="98"/>
      <c r="U125" s="222"/>
      <c r="V125" s="222"/>
      <c r="W125" s="222"/>
      <c r="X125" s="222"/>
      <c r="Y125" s="222"/>
      <c r="Z125" s="222"/>
      <c r="AA125" s="222"/>
      <c r="AB125" s="222"/>
      <c r="AC125" s="222"/>
      <c r="AD125" s="222"/>
      <c r="AE125" s="222"/>
      <c r="AF125" s="222"/>
      <c r="AG125" s="222"/>
      <c r="AH125" s="222"/>
      <c r="AI125" s="222"/>
      <c r="AJ125" s="222"/>
      <c r="AK125" s="225"/>
      <c r="AL125" s="225"/>
    </row>
    <row r="126" spans="1:38" ht="11.45" customHeight="1" x14ac:dyDescent="0.25">
      <c r="A126" s="133" t="s">
        <v>33</v>
      </c>
      <c r="B126" s="87"/>
      <c r="C126" s="98" t="s">
        <v>102</v>
      </c>
      <c r="E126" s="94">
        <v>821</v>
      </c>
      <c r="F126" s="116" t="s">
        <v>103</v>
      </c>
      <c r="G126" s="174" t="s">
        <v>102</v>
      </c>
      <c r="H126" s="134"/>
      <c r="I126" s="174" t="s">
        <v>102</v>
      </c>
      <c r="J126" s="116"/>
      <c r="K126" s="174" t="s">
        <v>102</v>
      </c>
      <c r="L126" s="118"/>
      <c r="M126" s="174" t="s">
        <v>102</v>
      </c>
      <c r="N126" s="117"/>
      <c r="O126" s="174" t="s">
        <v>102</v>
      </c>
      <c r="P126" s="117"/>
      <c r="Q126" s="111">
        <v>40</v>
      </c>
      <c r="R126" s="175" t="s">
        <v>103</v>
      </c>
      <c r="S126" s="98" t="s">
        <v>102</v>
      </c>
      <c r="T126" s="98"/>
      <c r="U126" s="222"/>
      <c r="V126" s="222"/>
      <c r="W126" s="222"/>
      <c r="X126" s="222"/>
      <c r="Y126" s="222"/>
      <c r="Z126" s="222"/>
      <c r="AA126" s="222"/>
      <c r="AB126" s="222"/>
      <c r="AC126" s="222"/>
      <c r="AD126" s="222"/>
      <c r="AE126" s="222"/>
      <c r="AF126" s="222"/>
      <c r="AG126" s="222"/>
      <c r="AH126" s="222"/>
      <c r="AI126" s="222"/>
      <c r="AJ126" s="222"/>
      <c r="AK126" s="225"/>
      <c r="AL126" s="225"/>
    </row>
    <row r="127" spans="1:38" ht="11.45" customHeight="1" x14ac:dyDescent="0.25">
      <c r="A127" s="133" t="s">
        <v>34</v>
      </c>
      <c r="B127" s="87"/>
      <c r="C127" s="98" t="s">
        <v>102</v>
      </c>
      <c r="E127" s="94">
        <v>1100</v>
      </c>
      <c r="F127" s="116" t="s">
        <v>103</v>
      </c>
      <c r="G127" s="174" t="s">
        <v>102</v>
      </c>
      <c r="H127" s="134"/>
      <c r="I127" s="174" t="s">
        <v>102</v>
      </c>
      <c r="J127" s="116"/>
      <c r="K127" s="174" t="s">
        <v>102</v>
      </c>
      <c r="L127" s="118"/>
      <c r="M127" s="174" t="s">
        <v>102</v>
      </c>
      <c r="N127" s="117"/>
      <c r="O127" s="174" t="s">
        <v>102</v>
      </c>
      <c r="P127" s="117"/>
      <c r="Q127" s="174" t="s">
        <v>102</v>
      </c>
      <c r="R127" s="111"/>
      <c r="S127" s="98" t="s">
        <v>102</v>
      </c>
      <c r="T127" s="98"/>
      <c r="U127" s="222"/>
      <c r="V127" s="222"/>
      <c r="W127" s="222"/>
      <c r="X127" s="222"/>
      <c r="Y127" s="222"/>
      <c r="Z127" s="222"/>
      <c r="AA127" s="222"/>
      <c r="AB127" s="222"/>
      <c r="AC127" s="222"/>
      <c r="AD127" s="222"/>
      <c r="AE127" s="222"/>
      <c r="AF127" s="222"/>
      <c r="AG127" s="222"/>
      <c r="AH127" s="222"/>
      <c r="AI127" s="222"/>
      <c r="AJ127" s="222"/>
      <c r="AK127" s="225"/>
      <c r="AL127" s="225"/>
    </row>
    <row r="128" spans="1:38" ht="11.45" customHeight="1" x14ac:dyDescent="0.25">
      <c r="A128" s="133" t="s">
        <v>35</v>
      </c>
      <c r="B128" s="87"/>
      <c r="C128" s="137">
        <v>328129</v>
      </c>
      <c r="E128" s="94">
        <v>12855</v>
      </c>
      <c r="F128" s="116"/>
      <c r="G128" s="174" t="s">
        <v>102</v>
      </c>
      <c r="H128" s="134"/>
      <c r="I128" s="111">
        <v>435</v>
      </c>
      <c r="J128" s="116"/>
      <c r="K128" s="174" t="s">
        <v>102</v>
      </c>
      <c r="L128" s="118"/>
      <c r="M128" s="111">
        <v>1252</v>
      </c>
      <c r="N128" s="117" t="s">
        <v>103</v>
      </c>
      <c r="O128" s="174" t="s">
        <v>102</v>
      </c>
      <c r="P128" s="117"/>
      <c r="Q128" s="111">
        <v>1176</v>
      </c>
      <c r="R128" s="175"/>
      <c r="S128" s="98" t="s">
        <v>102</v>
      </c>
      <c r="T128" s="98"/>
      <c r="U128" s="222"/>
      <c r="V128" s="222"/>
      <c r="W128" s="222"/>
      <c r="X128" s="222"/>
      <c r="Y128" s="222"/>
      <c r="Z128" s="222"/>
      <c r="AA128" s="222"/>
      <c r="AB128" s="222"/>
      <c r="AC128" s="222"/>
      <c r="AD128" s="222"/>
      <c r="AE128" s="222"/>
      <c r="AF128" s="222"/>
      <c r="AG128" s="222"/>
      <c r="AH128" s="222"/>
      <c r="AI128" s="222"/>
      <c r="AJ128" s="222"/>
      <c r="AK128" s="225"/>
      <c r="AL128" s="225"/>
    </row>
    <row r="129" spans="1:38" ht="11.45" customHeight="1" x14ac:dyDescent="0.25">
      <c r="A129" s="133" t="s">
        <v>38</v>
      </c>
      <c r="B129" s="87"/>
      <c r="C129" s="98" t="s">
        <v>102</v>
      </c>
      <c r="E129" s="94">
        <v>50</v>
      </c>
      <c r="F129" s="116" t="s">
        <v>103</v>
      </c>
      <c r="G129" s="174" t="s">
        <v>102</v>
      </c>
      <c r="H129" s="134"/>
      <c r="I129" s="174" t="s">
        <v>102</v>
      </c>
      <c r="J129" s="116"/>
      <c r="K129" s="174" t="s">
        <v>102</v>
      </c>
      <c r="L129" s="118"/>
      <c r="M129" s="174" t="s">
        <v>102</v>
      </c>
      <c r="N129" s="117"/>
      <c r="O129" s="174" t="s">
        <v>102</v>
      </c>
      <c r="P129" s="117"/>
      <c r="Q129" s="174" t="s">
        <v>102</v>
      </c>
      <c r="R129" s="111"/>
      <c r="S129" s="98" t="s">
        <v>102</v>
      </c>
      <c r="T129" s="98"/>
      <c r="U129" s="222"/>
      <c r="V129" s="222"/>
      <c r="W129" s="222"/>
      <c r="X129" s="222"/>
      <c r="Y129" s="222"/>
      <c r="Z129" s="222"/>
      <c r="AA129" s="222"/>
      <c r="AB129" s="222"/>
      <c r="AC129" s="222"/>
      <c r="AD129" s="222"/>
      <c r="AE129" s="222"/>
      <c r="AF129" s="222"/>
      <c r="AG129" s="222"/>
      <c r="AH129" s="222"/>
      <c r="AI129" s="222"/>
      <c r="AJ129" s="222"/>
      <c r="AK129" s="225"/>
      <c r="AL129" s="225"/>
    </row>
    <row r="130" spans="1:38" ht="11.45" customHeight="1" x14ac:dyDescent="0.25">
      <c r="A130" s="133" t="s">
        <v>39</v>
      </c>
      <c r="B130" s="87"/>
      <c r="C130" s="98" t="s">
        <v>102</v>
      </c>
      <c r="E130" s="94">
        <v>723</v>
      </c>
      <c r="F130" s="116"/>
      <c r="G130" s="174" t="s">
        <v>102</v>
      </c>
      <c r="H130" s="134"/>
      <c r="I130" s="174" t="s">
        <v>102</v>
      </c>
      <c r="J130" s="116"/>
      <c r="K130" s="174" t="s">
        <v>102</v>
      </c>
      <c r="L130" s="118"/>
      <c r="M130" s="174" t="s">
        <v>102</v>
      </c>
      <c r="N130" s="117"/>
      <c r="O130" s="174" t="s">
        <v>102</v>
      </c>
      <c r="P130" s="117"/>
      <c r="Q130" s="174" t="s">
        <v>102</v>
      </c>
      <c r="R130" s="111"/>
      <c r="S130" s="98" t="s">
        <v>102</v>
      </c>
      <c r="T130" s="98"/>
      <c r="U130" s="222"/>
      <c r="V130" s="222"/>
      <c r="W130" s="222"/>
      <c r="X130" s="222"/>
      <c r="Y130" s="222"/>
      <c r="Z130" s="222"/>
      <c r="AA130" s="222"/>
      <c r="AB130" s="222"/>
      <c r="AC130" s="222"/>
      <c r="AD130" s="222"/>
      <c r="AE130" s="222"/>
      <c r="AF130" s="222"/>
      <c r="AG130" s="222"/>
      <c r="AH130" s="222"/>
      <c r="AI130" s="222"/>
      <c r="AJ130" s="222"/>
      <c r="AK130" s="225"/>
      <c r="AL130" s="225"/>
    </row>
    <row r="131" spans="1:38" ht="11.45" customHeight="1" x14ac:dyDescent="0.25">
      <c r="A131" s="133" t="s">
        <v>41</v>
      </c>
      <c r="B131" s="238"/>
      <c r="C131" s="98" t="s">
        <v>102</v>
      </c>
      <c r="E131" s="94">
        <v>900</v>
      </c>
      <c r="F131" s="116"/>
      <c r="G131" s="174" t="s">
        <v>102</v>
      </c>
      <c r="H131" s="134"/>
      <c r="I131" s="174" t="s">
        <v>102</v>
      </c>
      <c r="J131" s="116"/>
      <c r="K131" s="174" t="s">
        <v>102</v>
      </c>
      <c r="L131" s="118"/>
      <c r="M131" s="174" t="s">
        <v>102</v>
      </c>
      <c r="N131" s="117"/>
      <c r="O131" s="174" t="s">
        <v>102</v>
      </c>
      <c r="P131" s="117"/>
      <c r="Q131" s="174" t="s">
        <v>102</v>
      </c>
      <c r="R131" s="111"/>
      <c r="S131" s="98" t="s">
        <v>102</v>
      </c>
      <c r="T131" s="98"/>
      <c r="U131" s="222"/>
      <c r="V131" s="222"/>
      <c r="W131" s="222"/>
      <c r="X131" s="222"/>
      <c r="Y131" s="222"/>
      <c r="Z131" s="222"/>
      <c r="AA131" s="222"/>
      <c r="AB131" s="222"/>
      <c r="AC131" s="222"/>
      <c r="AD131" s="222"/>
      <c r="AE131" s="222"/>
      <c r="AF131" s="222"/>
      <c r="AG131" s="222"/>
      <c r="AH131" s="222"/>
      <c r="AI131" s="222"/>
      <c r="AJ131" s="222"/>
      <c r="AK131" s="225"/>
      <c r="AL131" s="225"/>
    </row>
    <row r="132" spans="1:38" ht="11.45" customHeight="1" x14ac:dyDescent="0.25">
      <c r="A132" s="133" t="s">
        <v>42</v>
      </c>
      <c r="B132" s="237"/>
      <c r="C132" s="147" t="s">
        <v>102</v>
      </c>
      <c r="D132" s="173"/>
      <c r="E132" s="144">
        <v>2500</v>
      </c>
      <c r="F132" s="181" t="s">
        <v>103</v>
      </c>
      <c r="G132" s="111">
        <v>500</v>
      </c>
      <c r="H132" s="151" t="s">
        <v>103</v>
      </c>
      <c r="I132" s="174" t="s">
        <v>102</v>
      </c>
      <c r="J132" s="181"/>
      <c r="K132" s="174" t="s">
        <v>102</v>
      </c>
      <c r="L132" s="118"/>
      <c r="M132" s="111">
        <v>5</v>
      </c>
      <c r="N132" s="181" t="s">
        <v>103</v>
      </c>
      <c r="O132" s="174" t="s">
        <v>102</v>
      </c>
      <c r="P132" s="117"/>
      <c r="Q132" s="174" t="s">
        <v>102</v>
      </c>
      <c r="R132" s="182"/>
      <c r="S132" s="147" t="s">
        <v>102</v>
      </c>
      <c r="T132" s="147"/>
      <c r="U132" s="222"/>
      <c r="V132" s="222"/>
      <c r="W132" s="222"/>
      <c r="X132" s="222"/>
      <c r="Y132" s="222"/>
      <c r="Z132" s="222"/>
      <c r="AA132" s="222"/>
      <c r="AB132" s="222"/>
      <c r="AC132" s="222"/>
      <c r="AD132" s="222"/>
      <c r="AE132" s="222"/>
      <c r="AF132" s="222"/>
      <c r="AG132" s="222"/>
      <c r="AH132" s="222"/>
      <c r="AI132" s="222"/>
      <c r="AJ132" s="222"/>
      <c r="AK132" s="225"/>
      <c r="AL132" s="225"/>
    </row>
    <row r="133" spans="1:38" ht="11.45" customHeight="1" x14ac:dyDescent="0.25">
      <c r="A133" s="152" t="s">
        <v>65</v>
      </c>
      <c r="B133" s="243"/>
      <c r="C133" s="81">
        <v>1570000</v>
      </c>
      <c r="E133" s="183">
        <v>206000</v>
      </c>
      <c r="F133" s="184" t="s">
        <v>103</v>
      </c>
      <c r="G133" s="183">
        <v>18300</v>
      </c>
      <c r="H133" s="238"/>
      <c r="I133" s="183">
        <v>14100</v>
      </c>
      <c r="J133" s="185"/>
      <c r="K133" s="183">
        <v>153700</v>
      </c>
      <c r="L133" s="185"/>
      <c r="M133" s="183">
        <v>3620</v>
      </c>
      <c r="N133" s="97" t="s">
        <v>103</v>
      </c>
      <c r="O133" s="183">
        <v>14500</v>
      </c>
      <c r="P133" s="185"/>
      <c r="Q133" s="183">
        <v>33100</v>
      </c>
      <c r="R133" s="186"/>
      <c r="S133" s="81">
        <v>108200</v>
      </c>
      <c r="T133" s="187"/>
      <c r="U133" s="222"/>
      <c r="V133" s="222"/>
      <c r="W133" s="222"/>
      <c r="X133" s="222"/>
      <c r="Y133" s="222"/>
      <c r="Z133" s="222"/>
      <c r="AA133" s="222"/>
      <c r="AB133" s="222"/>
      <c r="AC133" s="222"/>
      <c r="AD133" s="222"/>
      <c r="AE133" s="222"/>
      <c r="AF133" s="222"/>
      <c r="AG133" s="222"/>
      <c r="AH133" s="222"/>
      <c r="AI133" s="222"/>
      <c r="AJ133" s="222"/>
      <c r="AK133" s="225"/>
      <c r="AL133" s="225"/>
    </row>
    <row r="134" spans="1:38" ht="11.45" customHeight="1" x14ac:dyDescent="0.25">
      <c r="A134" s="152" t="s">
        <v>104</v>
      </c>
      <c r="B134" s="243"/>
      <c r="C134" s="122">
        <v>0.112</v>
      </c>
      <c r="E134" s="122">
        <v>4.7E-2</v>
      </c>
      <c r="F134" s="238"/>
      <c r="G134" s="122">
        <v>0.154</v>
      </c>
      <c r="H134" s="238"/>
      <c r="I134" s="122">
        <v>4.2000000000000003E-2</v>
      </c>
      <c r="J134" s="238"/>
      <c r="K134" s="122">
        <v>0.29199999999999998</v>
      </c>
      <c r="L134" s="238"/>
      <c r="M134" s="122">
        <v>5.1999999999999998E-2</v>
      </c>
      <c r="N134" s="238"/>
      <c r="O134" s="122">
        <v>0.314</v>
      </c>
      <c r="P134" s="238"/>
      <c r="Q134" s="122">
        <v>0.115</v>
      </c>
      <c r="R134" s="87"/>
      <c r="S134" s="122">
        <v>5.2999999999999999E-2</v>
      </c>
      <c r="T134" s="238"/>
      <c r="U134" s="222"/>
      <c r="V134" s="222"/>
      <c r="W134" s="222"/>
      <c r="X134" s="222"/>
      <c r="Y134" s="222"/>
      <c r="Z134" s="222"/>
      <c r="AA134" s="222"/>
      <c r="AB134" s="222"/>
      <c r="AC134" s="222"/>
      <c r="AD134" s="222"/>
      <c r="AE134" s="222"/>
      <c r="AF134" s="222"/>
      <c r="AG134" s="222"/>
      <c r="AH134" s="222"/>
      <c r="AI134" s="222"/>
      <c r="AJ134" s="222"/>
      <c r="AK134" s="225"/>
      <c r="AL134" s="225"/>
    </row>
    <row r="135" spans="1:38" ht="11.45" customHeight="1" x14ac:dyDescent="0.25">
      <c r="A135" s="133" t="s">
        <v>64</v>
      </c>
      <c r="B135" s="238"/>
      <c r="C135" s="121">
        <v>220000</v>
      </c>
      <c r="D135" s="116" t="s">
        <v>103</v>
      </c>
      <c r="E135" s="121">
        <v>93300</v>
      </c>
      <c r="F135" s="116"/>
      <c r="G135" s="153" t="s">
        <v>102</v>
      </c>
      <c r="H135" s="238"/>
      <c r="I135" s="121">
        <v>21300</v>
      </c>
      <c r="J135" s="238"/>
      <c r="K135" s="154" t="s">
        <v>105</v>
      </c>
      <c r="L135" s="238"/>
      <c r="M135" s="121">
        <v>6060</v>
      </c>
      <c r="N135" s="238"/>
      <c r="O135" s="121">
        <v>480</v>
      </c>
      <c r="P135" s="154"/>
      <c r="Q135" s="121">
        <v>24100</v>
      </c>
      <c r="R135" s="175"/>
      <c r="S135" s="121">
        <v>299000</v>
      </c>
      <c r="T135" s="120" t="s">
        <v>172</v>
      </c>
      <c r="U135" s="222"/>
      <c r="V135" s="222"/>
      <c r="W135" s="222"/>
      <c r="X135" s="222"/>
      <c r="Y135" s="222"/>
      <c r="Z135" s="222"/>
      <c r="AA135" s="222"/>
      <c r="AB135" s="222"/>
      <c r="AC135" s="222"/>
      <c r="AD135" s="222"/>
      <c r="AE135" s="222"/>
      <c r="AF135" s="222"/>
      <c r="AG135" s="222"/>
      <c r="AH135" s="222"/>
      <c r="AI135" s="222"/>
      <c r="AJ135" s="222"/>
      <c r="AK135" s="225"/>
      <c r="AL135" s="225"/>
    </row>
    <row r="136" spans="1:38" ht="11.45" customHeight="1" x14ac:dyDescent="0.25">
      <c r="A136" s="152" t="s">
        <v>104</v>
      </c>
      <c r="B136" s="238"/>
      <c r="C136" s="155">
        <v>1.6E-2</v>
      </c>
      <c r="D136" s="188"/>
      <c r="E136" s="155">
        <v>2.1000000000000001E-2</v>
      </c>
      <c r="F136" s="238"/>
      <c r="G136" s="153" t="s">
        <v>102</v>
      </c>
      <c r="H136" s="238"/>
      <c r="I136" s="155">
        <v>6.4000000000000001E-2</v>
      </c>
      <c r="J136" s="238"/>
      <c r="K136" s="154" t="s">
        <v>105</v>
      </c>
      <c r="L136" s="238"/>
      <c r="M136" s="155">
        <v>8.6999999999999994E-2</v>
      </c>
      <c r="N136" s="238"/>
      <c r="O136" s="155">
        <v>0.01</v>
      </c>
      <c r="P136" s="238"/>
      <c r="Q136" s="155">
        <v>8.3000000000000004E-2</v>
      </c>
      <c r="R136" s="87"/>
      <c r="S136" s="155">
        <v>0.156</v>
      </c>
      <c r="T136" s="238"/>
      <c r="U136" s="222"/>
      <c r="V136" s="222"/>
      <c r="W136" s="222"/>
      <c r="X136" s="222"/>
      <c r="Y136" s="222"/>
      <c r="Z136" s="222"/>
      <c r="AA136" s="222"/>
      <c r="AB136" s="222"/>
      <c r="AC136" s="222"/>
      <c r="AD136" s="222"/>
      <c r="AE136" s="222"/>
      <c r="AF136" s="222"/>
      <c r="AG136" s="222"/>
      <c r="AH136" s="222"/>
      <c r="AI136" s="222"/>
      <c r="AJ136" s="222"/>
      <c r="AK136" s="225"/>
      <c r="AL136" s="225"/>
    </row>
    <row r="137" spans="1:38" ht="11.45" customHeight="1" x14ac:dyDescent="0.25">
      <c r="A137" s="152" t="s">
        <v>106</v>
      </c>
      <c r="B137" s="156"/>
      <c r="C137" s="157">
        <v>14100000</v>
      </c>
      <c r="E137" s="157">
        <v>4350000</v>
      </c>
      <c r="F137" s="158"/>
      <c r="G137" s="157">
        <v>119000</v>
      </c>
      <c r="H137" s="158"/>
      <c r="I137" s="157">
        <v>335000</v>
      </c>
      <c r="J137" s="119" t="s">
        <v>171</v>
      </c>
      <c r="K137" s="157">
        <v>526000</v>
      </c>
      <c r="L137" s="160"/>
      <c r="M137" s="157">
        <v>69600</v>
      </c>
      <c r="N137" s="158"/>
      <c r="O137" s="157">
        <v>46300</v>
      </c>
      <c r="P137" s="160"/>
      <c r="Q137" s="157">
        <v>289000</v>
      </c>
      <c r="R137" s="158"/>
      <c r="S137" s="157">
        <v>1910000</v>
      </c>
      <c r="T137" s="160"/>
      <c r="U137" s="222"/>
      <c r="V137" s="222"/>
      <c r="W137" s="222"/>
      <c r="X137" s="222"/>
      <c r="Y137" s="222"/>
      <c r="Z137" s="222"/>
      <c r="AA137" s="222"/>
      <c r="AB137" s="222"/>
      <c r="AC137" s="222"/>
      <c r="AD137" s="222"/>
      <c r="AE137" s="222"/>
      <c r="AF137" s="222"/>
      <c r="AG137" s="222"/>
      <c r="AH137" s="222"/>
      <c r="AI137" s="222"/>
      <c r="AJ137" s="222"/>
      <c r="AK137" s="225"/>
      <c r="AL137" s="225"/>
    </row>
    <row r="138" spans="1:38" ht="11.45" customHeight="1" x14ac:dyDescent="0.25">
      <c r="A138" s="288" t="s">
        <v>107</v>
      </c>
      <c r="B138" s="289"/>
      <c r="C138" s="289"/>
      <c r="D138" s="289"/>
      <c r="E138" s="289"/>
      <c r="F138" s="289"/>
      <c r="G138" s="289"/>
      <c r="H138" s="289"/>
      <c r="I138" s="289"/>
      <c r="J138" s="289"/>
      <c r="K138" s="289"/>
      <c r="L138" s="289"/>
      <c r="M138" s="289"/>
      <c r="N138" s="289"/>
      <c r="O138" s="289"/>
      <c r="P138" s="289"/>
      <c r="Q138" s="189"/>
      <c r="R138" s="189"/>
      <c r="S138" s="224"/>
      <c r="T138" s="240"/>
      <c r="U138" s="222"/>
      <c r="V138" s="222"/>
      <c r="W138" s="222"/>
      <c r="X138" s="222"/>
      <c r="Y138" s="222"/>
      <c r="Z138" s="222"/>
      <c r="AA138" s="222"/>
      <c r="AB138" s="222"/>
      <c r="AC138" s="222"/>
      <c r="AD138" s="222"/>
      <c r="AE138" s="222"/>
      <c r="AF138" s="222"/>
      <c r="AG138" s="222"/>
      <c r="AH138" s="222"/>
      <c r="AI138" s="222"/>
      <c r="AJ138" s="222"/>
      <c r="AK138" s="225"/>
      <c r="AL138" s="225"/>
    </row>
    <row r="139" spans="1:38" ht="11.45" customHeight="1" x14ac:dyDescent="0.25">
      <c r="A139" s="218"/>
      <c r="B139" s="218"/>
      <c r="C139" s="220"/>
      <c r="D139" s="219"/>
      <c r="E139" s="220"/>
      <c r="F139" s="219"/>
      <c r="G139" s="220"/>
      <c r="H139" s="219"/>
      <c r="I139" s="220"/>
      <c r="J139" s="219"/>
      <c r="K139" s="220"/>
      <c r="L139" s="219"/>
      <c r="M139" s="220"/>
      <c r="N139" s="219"/>
      <c r="O139" s="220"/>
      <c r="P139" s="219"/>
      <c r="Q139" s="220"/>
      <c r="R139" s="219"/>
      <c r="S139" s="220"/>
      <c r="T139" s="240"/>
      <c r="U139" s="222"/>
      <c r="V139" s="222"/>
      <c r="W139" s="222"/>
      <c r="X139" s="222"/>
      <c r="Y139" s="222"/>
      <c r="Z139" s="222"/>
      <c r="AA139" s="222"/>
      <c r="AB139" s="222"/>
      <c r="AC139" s="222"/>
      <c r="AD139" s="222"/>
      <c r="AE139" s="222"/>
      <c r="AF139" s="222"/>
      <c r="AG139" s="222"/>
      <c r="AH139" s="222"/>
      <c r="AI139" s="222"/>
      <c r="AJ139" s="222"/>
      <c r="AK139" s="225"/>
      <c r="AL139" s="225"/>
    </row>
    <row r="140" spans="1:38" ht="11.45" customHeight="1" x14ac:dyDescent="0.25">
      <c r="A140" s="218"/>
      <c r="B140" s="218"/>
      <c r="C140" s="220"/>
      <c r="D140" s="219"/>
      <c r="E140" s="219"/>
      <c r="F140" s="219"/>
      <c r="G140" s="219"/>
      <c r="H140" s="219"/>
      <c r="I140" s="219"/>
      <c r="J140" s="219"/>
      <c r="K140" s="219"/>
      <c r="L140" s="219"/>
      <c r="M140" s="219"/>
      <c r="N140" s="219"/>
      <c r="O140" s="219"/>
      <c r="P140" s="219"/>
      <c r="Q140" s="219"/>
      <c r="R140" s="219"/>
      <c r="S140" s="219"/>
      <c r="T140" s="240"/>
      <c r="U140" s="222"/>
      <c r="V140" s="222"/>
      <c r="W140" s="222"/>
      <c r="X140" s="222"/>
      <c r="Y140" s="222"/>
      <c r="Z140" s="222"/>
      <c r="AA140" s="222"/>
      <c r="AB140" s="222"/>
      <c r="AC140" s="222"/>
      <c r="AD140" s="222"/>
      <c r="AE140" s="222"/>
      <c r="AF140" s="222"/>
      <c r="AG140" s="222"/>
      <c r="AH140" s="222"/>
      <c r="AI140" s="222"/>
      <c r="AJ140" s="222"/>
      <c r="AK140" s="225"/>
      <c r="AL140" s="225"/>
    </row>
    <row r="141" spans="1:38" ht="11.45" customHeight="1" x14ac:dyDescent="0.25">
      <c r="A141" s="218"/>
      <c r="B141" s="218"/>
      <c r="C141" s="221"/>
      <c r="D141" s="219"/>
      <c r="E141" s="221"/>
      <c r="F141" s="219"/>
      <c r="G141" s="221"/>
      <c r="H141" s="219"/>
      <c r="I141" s="221"/>
      <c r="J141" s="219"/>
      <c r="K141" s="221"/>
      <c r="L141" s="219"/>
      <c r="M141" s="221"/>
      <c r="N141" s="219"/>
      <c r="O141" s="221"/>
      <c r="P141" s="219"/>
      <c r="Q141" s="221"/>
      <c r="R141" s="219"/>
      <c r="S141" s="221"/>
      <c r="T141" s="240"/>
      <c r="U141" s="222"/>
      <c r="V141" s="222"/>
      <c r="W141" s="222"/>
      <c r="X141" s="222"/>
      <c r="Y141" s="222"/>
      <c r="Z141" s="222"/>
      <c r="AA141" s="222"/>
      <c r="AB141" s="222"/>
      <c r="AC141" s="222"/>
      <c r="AD141" s="222"/>
      <c r="AE141" s="222"/>
      <c r="AF141" s="222"/>
      <c r="AG141" s="222"/>
      <c r="AH141" s="222"/>
      <c r="AI141" s="222"/>
      <c r="AJ141" s="222"/>
      <c r="AK141" s="225"/>
      <c r="AL141" s="225"/>
    </row>
    <row r="142" spans="1:38" ht="11.45" customHeight="1" x14ac:dyDescent="0.25">
      <c r="A142" s="87"/>
      <c r="B142" s="190"/>
      <c r="C142" s="190"/>
      <c r="D142" s="190"/>
      <c r="E142" s="190"/>
      <c r="F142" s="190"/>
      <c r="G142" s="190"/>
      <c r="H142" s="190"/>
      <c r="I142" s="190"/>
      <c r="J142" s="190"/>
      <c r="K142" s="190"/>
      <c r="L142" s="190"/>
      <c r="M142" s="190"/>
      <c r="N142" s="190"/>
      <c r="O142" s="190"/>
      <c r="P142" s="190"/>
      <c r="Q142" s="189"/>
      <c r="R142" s="189"/>
      <c r="S142" s="224"/>
      <c r="T142" s="240"/>
      <c r="U142" s="222"/>
      <c r="V142" s="222"/>
      <c r="W142" s="222"/>
      <c r="X142" s="222"/>
      <c r="Y142" s="222"/>
      <c r="Z142" s="222"/>
      <c r="AA142" s="222"/>
      <c r="AB142" s="222"/>
      <c r="AC142" s="222"/>
      <c r="AD142" s="222"/>
      <c r="AE142" s="222"/>
      <c r="AF142" s="222"/>
      <c r="AG142" s="222"/>
      <c r="AH142" s="222"/>
      <c r="AI142" s="222"/>
      <c r="AJ142" s="222"/>
      <c r="AK142" s="225"/>
      <c r="AL142" s="225"/>
    </row>
    <row r="143" spans="1:38" ht="11.45" customHeight="1" x14ac:dyDescent="0.25">
      <c r="A143" s="87"/>
      <c r="B143" s="190"/>
      <c r="C143" s="190"/>
      <c r="D143" s="190"/>
      <c r="E143" s="190"/>
      <c r="F143" s="190"/>
      <c r="G143" s="190"/>
      <c r="H143" s="190"/>
      <c r="I143" s="190"/>
      <c r="J143" s="190"/>
      <c r="K143" s="190"/>
      <c r="L143" s="190"/>
      <c r="M143" s="190"/>
      <c r="N143" s="190"/>
      <c r="O143" s="190"/>
      <c r="P143" s="190"/>
      <c r="Q143" s="189"/>
      <c r="R143" s="189"/>
      <c r="S143" s="224"/>
      <c r="T143" s="240"/>
      <c r="U143" s="222"/>
      <c r="V143" s="222"/>
      <c r="W143" s="222"/>
      <c r="X143" s="222"/>
      <c r="Y143" s="222"/>
      <c r="Z143" s="222"/>
      <c r="AA143" s="222"/>
      <c r="AB143" s="222"/>
      <c r="AC143" s="222"/>
      <c r="AD143" s="222"/>
      <c r="AE143" s="222"/>
      <c r="AF143" s="222"/>
      <c r="AG143" s="222"/>
      <c r="AH143" s="222"/>
      <c r="AI143" s="222"/>
      <c r="AJ143" s="222"/>
      <c r="AK143" s="225"/>
      <c r="AL143" s="225"/>
    </row>
    <row r="144" spans="1:38" ht="11.45" customHeight="1" x14ac:dyDescent="0.25">
      <c r="A144" s="273" t="s">
        <v>108</v>
      </c>
      <c r="B144" s="274"/>
      <c r="C144" s="274"/>
      <c r="D144" s="274"/>
      <c r="E144" s="274"/>
      <c r="F144" s="274"/>
      <c r="G144" s="274"/>
      <c r="H144" s="274"/>
      <c r="I144" s="274"/>
      <c r="J144" s="274"/>
      <c r="K144" s="191"/>
      <c r="L144" s="191"/>
      <c r="M144" s="131"/>
      <c r="N144" s="131"/>
      <c r="O144" s="191"/>
      <c r="P144" s="191"/>
      <c r="Q144" s="155"/>
      <c r="R144" s="87"/>
      <c r="S144" s="122"/>
      <c r="T144" s="238"/>
      <c r="U144" s="222"/>
      <c r="V144" s="222"/>
      <c r="W144" s="222"/>
      <c r="X144" s="222"/>
      <c r="Y144" s="222"/>
      <c r="Z144" s="222"/>
      <c r="AA144" s="222"/>
      <c r="AB144" s="222"/>
      <c r="AC144" s="222"/>
      <c r="AD144" s="222"/>
      <c r="AE144" s="222"/>
      <c r="AF144" s="222"/>
      <c r="AG144" s="222"/>
      <c r="AH144" s="222"/>
      <c r="AI144" s="222"/>
      <c r="AJ144" s="222"/>
      <c r="AK144" s="225"/>
      <c r="AL144" s="225"/>
    </row>
    <row r="145" spans="1:38" ht="11.45" customHeight="1" x14ac:dyDescent="0.25">
      <c r="A145" s="273" t="s">
        <v>75</v>
      </c>
      <c r="B145" s="274"/>
      <c r="C145" s="274"/>
      <c r="D145" s="274"/>
      <c r="E145" s="274"/>
      <c r="F145" s="274"/>
      <c r="G145" s="274"/>
      <c r="H145" s="274"/>
      <c r="I145" s="274"/>
      <c r="J145" s="274"/>
      <c r="K145" s="191"/>
      <c r="L145" s="191"/>
      <c r="M145" s="131"/>
      <c r="N145" s="131"/>
      <c r="O145" s="191"/>
      <c r="P145" s="191"/>
      <c r="Q145" s="155"/>
      <c r="R145" s="87"/>
      <c r="S145" s="122"/>
      <c r="T145" s="238"/>
      <c r="U145" s="222"/>
      <c r="V145" s="222"/>
      <c r="W145" s="222"/>
      <c r="X145" s="222"/>
      <c r="Y145" s="222"/>
      <c r="Z145" s="222"/>
      <c r="AA145" s="222"/>
      <c r="AB145" s="222"/>
      <c r="AC145" s="222"/>
      <c r="AD145" s="222"/>
      <c r="AE145" s="222"/>
      <c r="AF145" s="222"/>
      <c r="AG145" s="222"/>
      <c r="AH145" s="222"/>
      <c r="AI145" s="222"/>
      <c r="AJ145" s="222"/>
      <c r="AK145" s="225"/>
      <c r="AL145" s="225"/>
    </row>
    <row r="146" spans="1:38" ht="11.45" customHeight="1" x14ac:dyDescent="0.25">
      <c r="A146" s="297"/>
      <c r="B146" s="290"/>
      <c r="C146" s="290"/>
      <c r="D146" s="290"/>
      <c r="E146" s="290"/>
      <c r="F146" s="290"/>
      <c r="G146" s="290"/>
      <c r="H146" s="290"/>
      <c r="I146" s="290"/>
      <c r="J146" s="290"/>
      <c r="K146" s="189"/>
      <c r="L146" s="189"/>
      <c r="M146" s="189"/>
      <c r="N146" s="189"/>
      <c r="O146" s="190"/>
      <c r="P146" s="190"/>
      <c r="Q146" s="155"/>
      <c r="R146" s="87"/>
      <c r="S146" s="122"/>
      <c r="T146" s="238"/>
      <c r="U146" s="222"/>
      <c r="V146" s="222"/>
      <c r="W146" s="222"/>
      <c r="X146" s="222"/>
      <c r="Y146" s="222"/>
      <c r="Z146" s="222"/>
      <c r="AA146" s="222"/>
      <c r="AB146" s="222"/>
      <c r="AC146" s="222"/>
      <c r="AD146" s="222"/>
      <c r="AE146" s="222"/>
      <c r="AF146" s="222"/>
      <c r="AG146" s="222"/>
      <c r="AH146" s="222"/>
      <c r="AI146" s="222"/>
      <c r="AJ146" s="222"/>
      <c r="AK146" s="225"/>
      <c r="AL146" s="225"/>
    </row>
    <row r="147" spans="1:38" ht="11.45" customHeight="1" x14ac:dyDescent="0.25">
      <c r="A147" s="273" t="s">
        <v>76</v>
      </c>
      <c r="B147" s="274"/>
      <c r="C147" s="274"/>
      <c r="D147" s="274"/>
      <c r="E147" s="274"/>
      <c r="F147" s="274"/>
      <c r="G147" s="274"/>
      <c r="H147" s="274"/>
      <c r="I147" s="274"/>
      <c r="J147" s="274"/>
      <c r="K147" s="191"/>
      <c r="L147" s="191"/>
      <c r="M147" s="131"/>
      <c r="N147" s="131"/>
      <c r="O147" s="191"/>
      <c r="P147" s="191"/>
      <c r="Q147" s="155"/>
      <c r="R147" s="87"/>
      <c r="S147" s="122"/>
      <c r="T147" s="238"/>
      <c r="U147" s="222"/>
      <c r="V147" s="222"/>
      <c r="W147" s="222"/>
      <c r="X147" s="222"/>
      <c r="Y147" s="222"/>
      <c r="Z147" s="222"/>
      <c r="AA147" s="222"/>
      <c r="AB147" s="222"/>
      <c r="AC147" s="222"/>
      <c r="AD147" s="222"/>
      <c r="AE147" s="222"/>
      <c r="AF147" s="222"/>
      <c r="AG147" s="222"/>
      <c r="AH147" s="222"/>
      <c r="AI147" s="222"/>
      <c r="AJ147" s="222"/>
      <c r="AK147" s="225"/>
      <c r="AL147" s="225"/>
    </row>
    <row r="148" spans="1:38" ht="11.45" customHeight="1" x14ac:dyDescent="0.25">
      <c r="A148" s="292"/>
      <c r="B148" s="294"/>
      <c r="C148" s="294"/>
      <c r="D148" s="294"/>
      <c r="E148" s="294"/>
      <c r="F148" s="294"/>
      <c r="G148" s="294"/>
      <c r="H148" s="294"/>
      <c r="I148" s="294"/>
      <c r="J148" s="294"/>
      <c r="K148" s="190"/>
      <c r="L148" s="190"/>
      <c r="M148" s="189"/>
      <c r="N148" s="189"/>
      <c r="O148" s="155"/>
      <c r="P148" s="87"/>
      <c r="Q148" s="155"/>
      <c r="R148" s="87"/>
      <c r="S148" s="122"/>
      <c r="T148" s="238"/>
      <c r="U148" s="222"/>
      <c r="V148" s="222"/>
      <c r="W148" s="222"/>
      <c r="X148" s="222"/>
      <c r="Y148" s="222"/>
      <c r="Z148" s="222"/>
      <c r="AA148" s="222"/>
      <c r="AB148" s="222"/>
      <c r="AC148" s="222"/>
      <c r="AD148" s="222"/>
      <c r="AE148" s="222"/>
      <c r="AF148" s="222"/>
      <c r="AG148" s="222"/>
      <c r="AH148" s="222"/>
      <c r="AI148" s="222"/>
      <c r="AJ148" s="222"/>
      <c r="AK148" s="225"/>
      <c r="AL148" s="225"/>
    </row>
    <row r="149" spans="1:38" ht="11.45" customHeight="1" x14ac:dyDescent="0.25">
      <c r="A149" s="298" t="s">
        <v>149</v>
      </c>
      <c r="B149" s="299"/>
      <c r="C149" s="299"/>
      <c r="D149" s="299"/>
      <c r="E149" s="299"/>
      <c r="F149" s="299"/>
      <c r="G149" s="299"/>
      <c r="H149" s="299"/>
      <c r="I149" s="299"/>
      <c r="J149" s="299"/>
      <c r="K149" s="191"/>
      <c r="L149" s="191"/>
      <c r="O149" s="121"/>
      <c r="P149" s="87"/>
      <c r="Q149" s="121"/>
      <c r="R149" s="154"/>
      <c r="S149" s="121"/>
      <c r="T149" s="238"/>
      <c r="U149" s="222"/>
      <c r="V149" s="222"/>
      <c r="W149" s="222"/>
      <c r="X149" s="222"/>
      <c r="Y149" s="222"/>
      <c r="Z149" s="222"/>
      <c r="AA149" s="222"/>
      <c r="AB149" s="222"/>
      <c r="AC149" s="222"/>
      <c r="AD149" s="222"/>
      <c r="AE149" s="222"/>
      <c r="AF149" s="222"/>
      <c r="AG149" s="222"/>
      <c r="AH149" s="222"/>
      <c r="AI149" s="222"/>
      <c r="AJ149" s="222"/>
      <c r="AK149" s="225"/>
      <c r="AL149" s="225"/>
    </row>
    <row r="150" spans="1:38" ht="11.45" customHeight="1" x14ac:dyDescent="0.25">
      <c r="A150" s="87"/>
      <c r="B150" s="87"/>
      <c r="C150" s="87"/>
      <c r="D150" s="87"/>
      <c r="E150" s="295" t="s">
        <v>150</v>
      </c>
      <c r="F150" s="300"/>
      <c r="G150" s="300"/>
      <c r="H150" s="87"/>
      <c r="I150" s="87"/>
      <c r="J150" s="87"/>
      <c r="O150" s="121"/>
      <c r="P150" s="87"/>
      <c r="Q150" s="121"/>
      <c r="R150" s="154"/>
      <c r="S150" s="121"/>
      <c r="T150" s="238"/>
      <c r="U150" s="222"/>
      <c r="V150" s="222"/>
      <c r="W150" s="222"/>
      <c r="X150" s="222"/>
      <c r="Y150" s="222"/>
      <c r="Z150" s="222"/>
      <c r="AA150" s="222"/>
      <c r="AB150" s="222"/>
      <c r="AC150" s="222"/>
      <c r="AD150" s="222"/>
      <c r="AE150" s="222"/>
      <c r="AF150" s="222"/>
      <c r="AG150" s="222"/>
      <c r="AH150" s="222"/>
      <c r="AI150" s="222"/>
      <c r="AJ150" s="222"/>
      <c r="AK150" s="225"/>
      <c r="AL150" s="225"/>
    </row>
    <row r="151" spans="1:38" ht="11.45" customHeight="1" x14ac:dyDescent="0.25">
      <c r="A151" s="87"/>
      <c r="B151" s="87"/>
      <c r="C151" s="87"/>
      <c r="D151" s="87"/>
      <c r="E151" s="130" t="s">
        <v>151</v>
      </c>
      <c r="F151" s="86"/>
      <c r="G151" s="87"/>
      <c r="H151" s="87"/>
      <c r="I151" s="87"/>
      <c r="J151" s="87"/>
      <c r="O151" s="121"/>
      <c r="P151" s="87"/>
      <c r="Q151" s="121"/>
      <c r="R151" s="154"/>
      <c r="S151" s="121"/>
      <c r="T151" s="238"/>
      <c r="U151" s="222"/>
      <c r="V151" s="222"/>
      <c r="W151" s="222"/>
      <c r="X151" s="222"/>
      <c r="Y151" s="222"/>
      <c r="Z151" s="222"/>
      <c r="AA151" s="222"/>
      <c r="AB151" s="222"/>
      <c r="AC151" s="222"/>
      <c r="AD151" s="222"/>
      <c r="AE151" s="222"/>
      <c r="AF151" s="222"/>
      <c r="AG151" s="222"/>
      <c r="AH151" s="222"/>
      <c r="AI151" s="222"/>
      <c r="AJ151" s="222"/>
      <c r="AK151" s="225"/>
      <c r="AL151" s="225"/>
    </row>
    <row r="152" spans="1:38" ht="11.45" customHeight="1" x14ac:dyDescent="0.25">
      <c r="A152" s="87"/>
      <c r="B152" s="87"/>
      <c r="C152" s="130" t="s">
        <v>152</v>
      </c>
      <c r="D152" s="191"/>
      <c r="E152" s="130" t="s">
        <v>153</v>
      </c>
      <c r="F152" s="87"/>
      <c r="G152" s="130" t="s">
        <v>154</v>
      </c>
      <c r="H152" s="87"/>
      <c r="I152" s="87"/>
      <c r="J152" s="87"/>
      <c r="O152" s="121"/>
      <c r="P152" s="87"/>
      <c r="Q152" s="121"/>
      <c r="R152" s="154"/>
      <c r="S152" s="121"/>
      <c r="T152" s="238"/>
      <c r="U152" s="222"/>
      <c r="V152" s="222"/>
      <c r="W152" s="222"/>
      <c r="X152" s="222"/>
      <c r="Y152" s="222"/>
      <c r="Z152" s="222"/>
      <c r="AA152" s="222"/>
      <c r="AB152" s="222"/>
      <c r="AC152" s="222"/>
      <c r="AD152" s="222"/>
      <c r="AE152" s="222"/>
      <c r="AF152" s="222"/>
      <c r="AG152" s="222"/>
      <c r="AH152" s="222"/>
      <c r="AI152" s="222"/>
      <c r="AJ152" s="222"/>
      <c r="AK152" s="225"/>
      <c r="AL152" s="225"/>
    </row>
    <row r="153" spans="1:38" ht="11.45" customHeight="1" x14ac:dyDescent="0.25">
      <c r="A153" s="87"/>
      <c r="B153" s="87"/>
      <c r="C153" s="130" t="s">
        <v>155</v>
      </c>
      <c r="D153" s="130"/>
      <c r="E153" s="130" t="s">
        <v>156</v>
      </c>
      <c r="F153" s="130"/>
      <c r="G153" s="130" t="s">
        <v>157</v>
      </c>
      <c r="H153" s="87"/>
      <c r="I153" s="86"/>
      <c r="J153" s="86"/>
      <c r="O153" s="121"/>
      <c r="P153" s="87"/>
      <c r="Q153" s="121"/>
      <c r="R153" s="154"/>
      <c r="S153" s="121"/>
      <c r="T153" s="238"/>
      <c r="U153" s="222"/>
      <c r="V153" s="222"/>
      <c r="W153" s="222"/>
      <c r="X153" s="222"/>
      <c r="Y153" s="222"/>
      <c r="Z153" s="222"/>
      <c r="AA153" s="222"/>
      <c r="AB153" s="222"/>
      <c r="AC153" s="222"/>
      <c r="AD153" s="222"/>
      <c r="AE153" s="222"/>
      <c r="AF153" s="222"/>
      <c r="AG153" s="222"/>
      <c r="AH153" s="222"/>
      <c r="AI153" s="222"/>
      <c r="AJ153" s="222"/>
      <c r="AK153" s="225"/>
      <c r="AL153" s="225"/>
    </row>
    <row r="154" spans="1:38" ht="11.45" customHeight="1" x14ac:dyDescent="0.25">
      <c r="A154" s="87"/>
      <c r="B154" s="87"/>
      <c r="C154" s="130" t="s">
        <v>158</v>
      </c>
      <c r="D154" s="130"/>
      <c r="E154" s="130" t="s">
        <v>159</v>
      </c>
      <c r="F154" s="130"/>
      <c r="G154" s="86" t="s">
        <v>160</v>
      </c>
      <c r="H154" s="87"/>
      <c r="I154" s="84" t="s">
        <v>161</v>
      </c>
      <c r="J154" s="86"/>
      <c r="O154" s="121"/>
      <c r="P154" s="87"/>
      <c r="Q154" s="121"/>
      <c r="R154" s="154"/>
      <c r="S154" s="121"/>
      <c r="T154" s="238"/>
      <c r="U154" s="222"/>
      <c r="V154" s="222"/>
      <c r="W154" s="222"/>
      <c r="X154" s="222"/>
      <c r="Y154" s="222"/>
      <c r="Z154" s="222"/>
      <c r="AA154" s="222"/>
      <c r="AB154" s="222"/>
      <c r="AC154" s="222"/>
      <c r="AD154" s="222"/>
      <c r="AE154" s="222"/>
      <c r="AF154" s="222"/>
      <c r="AG154" s="222"/>
      <c r="AH154" s="222"/>
      <c r="AI154" s="222"/>
      <c r="AJ154" s="222"/>
      <c r="AK154" s="225"/>
      <c r="AL154" s="225"/>
    </row>
    <row r="155" spans="1:38" ht="11.45" customHeight="1" x14ac:dyDescent="0.25">
      <c r="A155" s="87"/>
      <c r="B155" s="87"/>
      <c r="C155" s="130" t="s">
        <v>162</v>
      </c>
      <c r="D155" s="130"/>
      <c r="E155" s="130" t="s">
        <v>163</v>
      </c>
      <c r="F155" s="130"/>
      <c r="G155" s="86" t="s">
        <v>164</v>
      </c>
      <c r="H155" s="86"/>
      <c r="I155" s="84" t="s">
        <v>165</v>
      </c>
      <c r="J155" s="86"/>
      <c r="O155" s="121"/>
      <c r="P155" s="87"/>
      <c r="Q155" s="121"/>
      <c r="R155" s="154"/>
      <c r="S155" s="121"/>
      <c r="T155" s="238"/>
      <c r="U155" s="222"/>
      <c r="V155" s="222"/>
      <c r="W155" s="222"/>
      <c r="X155" s="222"/>
      <c r="Y155" s="222"/>
      <c r="Z155" s="222"/>
      <c r="AA155" s="222"/>
      <c r="AB155" s="222"/>
      <c r="AC155" s="222"/>
      <c r="AD155" s="222"/>
      <c r="AE155" s="222"/>
      <c r="AF155" s="222"/>
      <c r="AG155" s="222"/>
      <c r="AH155" s="222"/>
      <c r="AI155" s="222"/>
      <c r="AJ155" s="222"/>
      <c r="AK155" s="225"/>
      <c r="AL155" s="225"/>
    </row>
    <row r="156" spans="1:38" ht="11.45" customHeight="1" x14ac:dyDescent="0.25">
      <c r="A156" s="82" t="s">
        <v>93</v>
      </c>
      <c r="B156" s="108"/>
      <c r="C156" s="88" t="s">
        <v>166</v>
      </c>
      <c r="D156" s="88"/>
      <c r="E156" s="82" t="s">
        <v>167</v>
      </c>
      <c r="F156" s="88"/>
      <c r="G156" s="82" t="s">
        <v>168</v>
      </c>
      <c r="H156" s="88"/>
      <c r="I156" s="109" t="s">
        <v>97</v>
      </c>
      <c r="J156" s="88"/>
      <c r="O156" s="121"/>
      <c r="P156" s="87"/>
      <c r="Q156" s="121"/>
      <c r="R156" s="154"/>
      <c r="S156" s="121"/>
      <c r="T156" s="238"/>
      <c r="U156" s="222"/>
      <c r="V156" s="222"/>
      <c r="W156" s="222"/>
      <c r="X156" s="222"/>
      <c r="Y156" s="222"/>
      <c r="Z156" s="222"/>
      <c r="AA156" s="222"/>
      <c r="AB156" s="222"/>
      <c r="AC156" s="222"/>
      <c r="AD156" s="222"/>
      <c r="AE156" s="222"/>
      <c r="AF156" s="222"/>
      <c r="AG156" s="222"/>
      <c r="AH156" s="222"/>
      <c r="AI156" s="222"/>
      <c r="AJ156" s="222"/>
      <c r="AK156" s="225"/>
      <c r="AL156" s="225"/>
    </row>
    <row r="157" spans="1:38" ht="11.45" customHeight="1" x14ac:dyDescent="0.25">
      <c r="A157" s="133" t="s">
        <v>7</v>
      </c>
      <c r="B157" s="161"/>
      <c r="C157" s="231">
        <v>45293</v>
      </c>
      <c r="D157" s="95"/>
      <c r="E157" s="94">
        <v>187245</v>
      </c>
      <c r="F157" s="96"/>
      <c r="G157" s="94">
        <v>170090</v>
      </c>
      <c r="H157" s="96"/>
      <c r="I157" s="98" t="s">
        <v>102</v>
      </c>
      <c r="J157" s="95"/>
      <c r="O157" s="121"/>
      <c r="P157" s="87"/>
      <c r="Q157" s="121"/>
      <c r="R157" s="154"/>
      <c r="S157" s="121"/>
      <c r="T157" s="238"/>
      <c r="U157" s="222"/>
      <c r="V157" s="222"/>
      <c r="W157" s="222"/>
      <c r="X157" s="222"/>
      <c r="Y157" s="222"/>
      <c r="Z157" s="222"/>
      <c r="AA157" s="222"/>
      <c r="AB157" s="222"/>
      <c r="AC157" s="222"/>
      <c r="AD157" s="222"/>
      <c r="AE157" s="222"/>
      <c r="AF157" s="222"/>
      <c r="AG157" s="222"/>
      <c r="AH157" s="222"/>
      <c r="AI157" s="222"/>
      <c r="AJ157" s="222"/>
      <c r="AK157" s="225"/>
      <c r="AL157" s="225"/>
    </row>
    <row r="158" spans="1:38" ht="11.45" customHeight="1" x14ac:dyDescent="0.25">
      <c r="A158" s="133" t="s">
        <v>11</v>
      </c>
      <c r="B158" s="161"/>
      <c r="C158" s="231" t="s">
        <v>102</v>
      </c>
      <c r="D158" s="95"/>
      <c r="E158" s="94">
        <v>177</v>
      </c>
      <c r="F158" s="96"/>
      <c r="G158" s="98" t="s">
        <v>102</v>
      </c>
      <c r="H158" s="96"/>
      <c r="I158" s="98" t="s">
        <v>102</v>
      </c>
      <c r="J158" s="95"/>
      <c r="O158" s="121"/>
      <c r="P158" s="87"/>
      <c r="Q158" s="121"/>
      <c r="R158" s="154"/>
      <c r="S158" s="121"/>
      <c r="T158" s="238"/>
      <c r="U158" s="222"/>
      <c r="V158" s="222"/>
      <c r="W158" s="222"/>
      <c r="X158" s="222"/>
      <c r="Y158" s="222"/>
      <c r="Z158" s="222"/>
      <c r="AA158" s="222"/>
      <c r="AB158" s="222"/>
      <c r="AC158" s="222"/>
      <c r="AD158" s="222"/>
      <c r="AE158" s="222"/>
      <c r="AF158" s="222"/>
      <c r="AG158" s="222"/>
      <c r="AH158" s="222"/>
      <c r="AI158" s="222"/>
      <c r="AJ158" s="222"/>
      <c r="AK158" s="225"/>
      <c r="AL158" s="225"/>
    </row>
    <row r="159" spans="1:38" ht="11.45" customHeight="1" x14ac:dyDescent="0.25">
      <c r="A159" s="133" t="s">
        <v>13</v>
      </c>
      <c r="B159" s="161"/>
      <c r="C159" s="231">
        <v>16968</v>
      </c>
      <c r="D159" s="139"/>
      <c r="E159" s="94">
        <v>11438</v>
      </c>
      <c r="F159" s="96"/>
      <c r="G159" s="94">
        <v>15500</v>
      </c>
      <c r="H159" s="96"/>
      <c r="I159" s="98" t="s">
        <v>102</v>
      </c>
      <c r="J159" s="95"/>
      <c r="O159" s="121"/>
      <c r="P159" s="87"/>
      <c r="Q159" s="121"/>
      <c r="R159" s="154"/>
      <c r="S159" s="121"/>
      <c r="T159" s="238"/>
      <c r="U159" s="222"/>
      <c r="V159" s="222"/>
      <c r="W159" s="222"/>
      <c r="X159" s="222"/>
      <c r="Y159" s="222"/>
      <c r="Z159" s="222"/>
      <c r="AA159" s="222"/>
      <c r="AB159" s="222"/>
      <c r="AC159" s="222"/>
      <c r="AD159" s="222"/>
      <c r="AE159" s="222"/>
      <c r="AF159" s="222"/>
      <c r="AG159" s="222"/>
      <c r="AH159" s="222"/>
      <c r="AI159" s="222"/>
      <c r="AJ159" s="222"/>
      <c r="AK159" s="225"/>
      <c r="AL159" s="225"/>
    </row>
    <row r="160" spans="1:38" ht="11.45" customHeight="1" x14ac:dyDescent="0.25">
      <c r="A160" s="133" t="s">
        <v>14</v>
      </c>
      <c r="B160" s="161"/>
      <c r="C160" s="231">
        <v>48819</v>
      </c>
      <c r="D160" s="95"/>
      <c r="E160" s="94">
        <v>1060369</v>
      </c>
      <c r="F160" s="96"/>
      <c r="G160" s="94">
        <v>452000</v>
      </c>
      <c r="H160" s="97"/>
      <c r="I160" s="98" t="s">
        <v>102</v>
      </c>
      <c r="J160" s="95"/>
      <c r="O160" s="121"/>
      <c r="P160" s="87"/>
      <c r="Q160" s="121"/>
      <c r="R160" s="154"/>
      <c r="S160" s="121"/>
      <c r="T160" s="238"/>
      <c r="U160" s="222"/>
      <c r="V160" s="222"/>
      <c r="W160" s="222"/>
      <c r="X160" s="222"/>
      <c r="Y160" s="222"/>
      <c r="Z160" s="222"/>
      <c r="AA160" s="222"/>
      <c r="AB160" s="222"/>
      <c r="AC160" s="222"/>
      <c r="AD160" s="222"/>
      <c r="AE160" s="222"/>
      <c r="AF160" s="222"/>
      <c r="AG160" s="222"/>
      <c r="AH160" s="222"/>
      <c r="AI160" s="222"/>
      <c r="AJ160" s="222"/>
      <c r="AK160" s="225"/>
      <c r="AL160" s="225"/>
    </row>
    <row r="161" spans="1:38" ht="11.45" customHeight="1" x14ac:dyDescent="0.25">
      <c r="A161" s="133" t="s">
        <v>15</v>
      </c>
      <c r="B161" s="161"/>
      <c r="C161" s="231">
        <v>173515</v>
      </c>
      <c r="D161" s="95"/>
      <c r="E161" s="94">
        <v>1981858</v>
      </c>
      <c r="F161" s="97"/>
      <c r="G161" s="94">
        <v>601000</v>
      </c>
      <c r="H161" s="96" t="s">
        <v>103</v>
      </c>
      <c r="I161" s="94">
        <v>4616</v>
      </c>
      <c r="J161" s="95"/>
      <c r="O161" s="121"/>
      <c r="P161" s="87"/>
      <c r="Q161" s="121"/>
      <c r="R161" s="154"/>
      <c r="S161" s="121"/>
      <c r="T161" s="238"/>
      <c r="U161" s="222"/>
      <c r="V161" s="222"/>
      <c r="W161" s="222"/>
      <c r="X161" s="222"/>
      <c r="Y161" s="222"/>
      <c r="Z161" s="222"/>
      <c r="AA161" s="222"/>
      <c r="AB161" s="222"/>
      <c r="AC161" s="222"/>
      <c r="AD161" s="222"/>
      <c r="AE161" s="222"/>
      <c r="AF161" s="222"/>
      <c r="AG161" s="222"/>
      <c r="AH161" s="222"/>
      <c r="AI161" s="222"/>
      <c r="AJ161" s="222"/>
      <c r="AK161" s="225"/>
      <c r="AL161" s="225"/>
    </row>
    <row r="162" spans="1:38" ht="11.45" customHeight="1" x14ac:dyDescent="0.25">
      <c r="A162" s="133" t="s">
        <v>16</v>
      </c>
      <c r="B162" s="161"/>
      <c r="C162" s="231">
        <v>1275</v>
      </c>
      <c r="D162" s="95"/>
      <c r="E162" s="94">
        <v>770</v>
      </c>
      <c r="F162" s="96"/>
      <c r="G162" s="94">
        <v>64000</v>
      </c>
      <c r="H162" s="97" t="s">
        <v>103</v>
      </c>
      <c r="I162" s="98" t="s">
        <v>102</v>
      </c>
      <c r="J162" s="95"/>
      <c r="O162" s="121"/>
      <c r="P162" s="87"/>
      <c r="Q162" s="121"/>
      <c r="R162" s="154"/>
      <c r="S162" s="121"/>
      <c r="T162" s="238"/>
      <c r="U162" s="222"/>
      <c r="V162" s="222"/>
      <c r="W162" s="222"/>
      <c r="X162" s="222"/>
      <c r="Y162" s="222"/>
      <c r="Z162" s="222"/>
      <c r="AA162" s="222"/>
      <c r="AB162" s="222"/>
      <c r="AC162" s="222"/>
      <c r="AD162" s="222"/>
      <c r="AE162" s="222"/>
      <c r="AF162" s="222"/>
      <c r="AG162" s="222"/>
      <c r="AH162" s="222"/>
      <c r="AI162" s="222"/>
      <c r="AJ162" s="222"/>
      <c r="AK162" s="225"/>
      <c r="AL162" s="225"/>
    </row>
    <row r="163" spans="1:38" ht="11.45" customHeight="1" x14ac:dyDescent="0.25">
      <c r="A163" s="133" t="s">
        <v>17</v>
      </c>
      <c r="B163" s="161"/>
      <c r="C163" s="231">
        <v>9595</v>
      </c>
      <c r="D163" s="95"/>
      <c r="E163" s="94">
        <v>268640</v>
      </c>
      <c r="F163" s="95"/>
      <c r="G163" s="94">
        <v>151000</v>
      </c>
      <c r="H163" s="97"/>
      <c r="I163" s="98" t="s">
        <v>102</v>
      </c>
      <c r="J163" s="95"/>
      <c r="O163" s="121"/>
      <c r="P163" s="87"/>
      <c r="Q163" s="121"/>
      <c r="R163" s="154"/>
      <c r="S163" s="121"/>
      <c r="T163" s="238"/>
      <c r="U163" s="222"/>
      <c r="V163" s="222"/>
      <c r="W163" s="222"/>
      <c r="X163" s="222"/>
      <c r="Y163" s="222"/>
      <c r="Z163" s="222"/>
      <c r="AA163" s="222"/>
      <c r="AB163" s="222"/>
      <c r="AC163" s="222"/>
      <c r="AD163" s="222"/>
      <c r="AE163" s="222"/>
      <c r="AF163" s="222"/>
      <c r="AG163" s="222"/>
      <c r="AH163" s="222"/>
      <c r="AI163" s="222"/>
      <c r="AJ163" s="222"/>
      <c r="AK163" s="225"/>
      <c r="AL163" s="225"/>
    </row>
    <row r="164" spans="1:38" ht="11.45" customHeight="1" x14ac:dyDescent="0.25">
      <c r="A164" s="133" t="s">
        <v>18</v>
      </c>
      <c r="B164" s="161"/>
      <c r="C164" s="231" t="s">
        <v>102</v>
      </c>
      <c r="D164" s="95"/>
      <c r="E164" s="98" t="s">
        <v>102</v>
      </c>
      <c r="F164" s="95"/>
      <c r="G164" s="94">
        <v>7820</v>
      </c>
      <c r="H164" s="96"/>
      <c r="I164" s="98" t="s">
        <v>102</v>
      </c>
      <c r="J164" s="95"/>
      <c r="O164" s="121"/>
      <c r="P164" s="87"/>
      <c r="Q164" s="121"/>
      <c r="R164" s="154"/>
      <c r="S164" s="121"/>
      <c r="T164" s="238"/>
      <c r="U164" s="222"/>
      <c r="V164" s="222"/>
      <c r="W164" s="222"/>
      <c r="X164" s="222"/>
      <c r="Y164" s="222"/>
      <c r="Z164" s="222"/>
      <c r="AA164" s="222"/>
      <c r="AB164" s="222"/>
      <c r="AC164" s="222"/>
      <c r="AD164" s="222"/>
      <c r="AE164" s="222"/>
      <c r="AF164" s="222"/>
      <c r="AG164" s="222"/>
      <c r="AH164" s="222"/>
      <c r="AI164" s="222"/>
      <c r="AJ164" s="222"/>
      <c r="AK164" s="225"/>
      <c r="AL164" s="225"/>
    </row>
    <row r="165" spans="1:38" ht="11.45" customHeight="1" x14ac:dyDescent="0.25">
      <c r="A165" s="133" t="s">
        <v>19</v>
      </c>
      <c r="B165" s="161"/>
      <c r="C165" s="220">
        <v>652</v>
      </c>
      <c r="D165" s="139"/>
      <c r="E165" s="94">
        <v>17000</v>
      </c>
      <c r="F165" s="139" t="s">
        <v>103</v>
      </c>
      <c r="G165" s="98" t="s">
        <v>169</v>
      </c>
      <c r="H165" s="96"/>
      <c r="I165" s="98" t="s">
        <v>102</v>
      </c>
      <c r="J165" s="95"/>
      <c r="O165" s="121"/>
      <c r="P165" s="87"/>
      <c r="Q165" s="121"/>
      <c r="R165" s="154"/>
      <c r="S165" s="121"/>
      <c r="T165" s="238"/>
      <c r="U165" s="222"/>
      <c r="V165" s="222"/>
      <c r="W165" s="222"/>
      <c r="X165" s="222"/>
      <c r="Y165" s="222"/>
      <c r="Z165" s="222"/>
      <c r="AA165" s="222"/>
      <c r="AB165" s="222"/>
      <c r="AC165" s="222"/>
      <c r="AD165" s="222"/>
      <c r="AE165" s="222"/>
      <c r="AF165" s="222"/>
      <c r="AG165" s="222"/>
      <c r="AH165" s="222"/>
      <c r="AI165" s="222"/>
      <c r="AJ165" s="222"/>
      <c r="AK165" s="225"/>
      <c r="AL165" s="225"/>
    </row>
    <row r="166" spans="1:38" ht="11.45" customHeight="1" x14ac:dyDescent="0.25">
      <c r="A166" s="133" t="s">
        <v>21</v>
      </c>
      <c r="B166" s="161"/>
      <c r="C166" s="231" t="s">
        <v>102</v>
      </c>
      <c r="D166" s="95"/>
      <c r="E166" s="98" t="s">
        <v>102</v>
      </c>
      <c r="F166" s="95"/>
      <c r="G166" s="98" t="s">
        <v>102</v>
      </c>
      <c r="H166" s="96"/>
      <c r="I166" s="98" t="s">
        <v>102</v>
      </c>
      <c r="J166" s="95"/>
      <c r="O166" s="121"/>
      <c r="P166" s="87"/>
      <c r="Q166" s="121"/>
      <c r="R166" s="154"/>
      <c r="S166" s="121"/>
      <c r="T166" s="238"/>
      <c r="U166" s="222"/>
      <c r="V166" s="222"/>
      <c r="W166" s="222"/>
      <c r="X166" s="222"/>
      <c r="Y166" s="222"/>
      <c r="Z166" s="222"/>
      <c r="AA166" s="222"/>
      <c r="AB166" s="222"/>
      <c r="AC166" s="222"/>
      <c r="AD166" s="222"/>
      <c r="AE166" s="222"/>
      <c r="AF166" s="222"/>
      <c r="AG166" s="222"/>
      <c r="AH166" s="222"/>
      <c r="AI166" s="222"/>
      <c r="AJ166" s="222"/>
      <c r="AK166" s="225"/>
      <c r="AL166" s="225"/>
    </row>
    <row r="167" spans="1:38" ht="11.45" customHeight="1" x14ac:dyDescent="0.25">
      <c r="A167" s="133" t="s">
        <v>22</v>
      </c>
      <c r="B167" s="161"/>
      <c r="C167" s="231">
        <v>310</v>
      </c>
      <c r="D167" s="95"/>
      <c r="E167" s="94">
        <v>172599</v>
      </c>
      <c r="F167" s="95"/>
      <c r="G167" s="94">
        <v>75300</v>
      </c>
      <c r="H167" s="96"/>
      <c r="I167" s="98" t="s">
        <v>102</v>
      </c>
      <c r="J167" s="95"/>
      <c r="O167" s="121"/>
      <c r="P167" s="87"/>
      <c r="Q167" s="121"/>
      <c r="R167" s="154"/>
      <c r="S167" s="121"/>
      <c r="T167" s="238"/>
      <c r="U167" s="222"/>
      <c r="V167" s="222"/>
      <c r="W167" s="222"/>
      <c r="X167" s="222"/>
      <c r="Y167" s="222"/>
      <c r="Z167" s="222"/>
      <c r="AA167" s="222"/>
      <c r="AB167" s="222"/>
      <c r="AC167" s="222"/>
      <c r="AD167" s="222"/>
      <c r="AE167" s="222"/>
      <c r="AF167" s="222"/>
      <c r="AG167" s="222"/>
      <c r="AH167" s="222"/>
      <c r="AI167" s="222"/>
      <c r="AJ167" s="222"/>
      <c r="AK167" s="225"/>
      <c r="AL167" s="225"/>
    </row>
    <row r="168" spans="1:38" ht="11.45" customHeight="1" x14ac:dyDescent="0.25">
      <c r="A168" s="133" t="s">
        <v>23</v>
      </c>
      <c r="B168" s="161"/>
      <c r="C168" s="231" t="s">
        <v>102</v>
      </c>
      <c r="D168" s="95"/>
      <c r="E168" s="98" t="s">
        <v>102</v>
      </c>
      <c r="F168" s="95"/>
      <c r="G168" s="98" t="s">
        <v>102</v>
      </c>
      <c r="H168" s="96"/>
      <c r="I168" s="98" t="s">
        <v>102</v>
      </c>
      <c r="J168" s="95"/>
      <c r="O168" s="121"/>
      <c r="P168" s="87"/>
      <c r="Q168" s="121"/>
      <c r="R168" s="154"/>
      <c r="S168" s="121"/>
      <c r="T168" s="238"/>
      <c r="U168" s="222"/>
      <c r="V168" s="222"/>
      <c r="W168" s="222"/>
      <c r="X168" s="222"/>
      <c r="Y168" s="222"/>
      <c r="Z168" s="222"/>
      <c r="AA168" s="222"/>
      <c r="AB168" s="222"/>
      <c r="AC168" s="222"/>
      <c r="AD168" s="222"/>
      <c r="AE168" s="222"/>
      <c r="AF168" s="222"/>
      <c r="AG168" s="222"/>
      <c r="AH168" s="222"/>
      <c r="AI168" s="222"/>
      <c r="AJ168" s="222"/>
      <c r="AK168" s="225"/>
      <c r="AL168" s="225"/>
    </row>
    <row r="169" spans="1:38" ht="11.45" customHeight="1" x14ac:dyDescent="0.25">
      <c r="A169" s="133" t="s">
        <v>24</v>
      </c>
      <c r="B169" s="161"/>
      <c r="C169" s="231" t="s">
        <v>102</v>
      </c>
      <c r="D169" s="95"/>
      <c r="E169" s="98" t="s">
        <v>102</v>
      </c>
      <c r="F169" s="95"/>
      <c r="G169" s="98" t="s">
        <v>102</v>
      </c>
      <c r="H169" s="96"/>
      <c r="I169" s="98" t="s">
        <v>102</v>
      </c>
      <c r="J169" s="95"/>
      <c r="O169" s="121"/>
      <c r="P169" s="87"/>
      <c r="Q169" s="121"/>
      <c r="R169" s="154"/>
      <c r="S169" s="121"/>
      <c r="T169" s="238"/>
      <c r="U169" s="222"/>
      <c r="V169" s="222"/>
      <c r="W169" s="222"/>
      <c r="X169" s="222"/>
      <c r="Y169" s="222"/>
      <c r="Z169" s="222"/>
      <c r="AA169" s="222"/>
      <c r="AB169" s="222"/>
      <c r="AC169" s="222"/>
      <c r="AD169" s="222"/>
      <c r="AE169" s="222"/>
      <c r="AF169" s="222"/>
      <c r="AG169" s="222"/>
      <c r="AH169" s="222"/>
      <c r="AI169" s="222"/>
      <c r="AJ169" s="222"/>
      <c r="AK169" s="225"/>
      <c r="AL169" s="225"/>
    </row>
    <row r="170" spans="1:38" ht="11.45" customHeight="1" x14ac:dyDescent="0.25">
      <c r="A170" s="133" t="s">
        <v>25</v>
      </c>
      <c r="B170" s="161"/>
      <c r="C170" s="231" t="s">
        <v>102</v>
      </c>
      <c r="D170" s="95"/>
      <c r="E170" s="94">
        <v>3000</v>
      </c>
      <c r="F170" s="96"/>
      <c r="G170" s="192">
        <v>1240</v>
      </c>
      <c r="H170" s="96"/>
      <c r="I170" s="98" t="s">
        <v>102</v>
      </c>
      <c r="J170" s="95"/>
      <c r="O170" s="121"/>
      <c r="P170" s="87"/>
      <c r="Q170" s="121"/>
      <c r="R170" s="154"/>
      <c r="S170" s="121"/>
      <c r="T170" s="238"/>
      <c r="U170" s="222"/>
      <c r="V170" s="222"/>
      <c r="W170" s="222"/>
      <c r="X170" s="222"/>
      <c r="Y170" s="222"/>
      <c r="Z170" s="222"/>
      <c r="AA170" s="222"/>
      <c r="AB170" s="222"/>
      <c r="AC170" s="222"/>
      <c r="AD170" s="222"/>
      <c r="AE170" s="222"/>
      <c r="AF170" s="222"/>
      <c r="AG170" s="222"/>
      <c r="AH170" s="222"/>
      <c r="AI170" s="222"/>
      <c r="AJ170" s="222"/>
      <c r="AK170" s="225"/>
      <c r="AL170" s="225"/>
    </row>
    <row r="171" spans="1:38" ht="11.45" customHeight="1" x14ac:dyDescent="0.25">
      <c r="A171" s="133" t="s">
        <v>26</v>
      </c>
      <c r="B171" s="161"/>
      <c r="C171" s="231" t="s">
        <v>102</v>
      </c>
      <c r="D171" s="95"/>
      <c r="E171" s="140">
        <v>42700</v>
      </c>
      <c r="F171" s="95"/>
      <c r="G171" s="98" t="s">
        <v>102</v>
      </c>
      <c r="H171" s="96"/>
      <c r="I171" s="98" t="s">
        <v>102</v>
      </c>
      <c r="J171" s="95"/>
      <c r="O171" s="121"/>
      <c r="P171" s="87"/>
      <c r="Q171" s="121"/>
      <c r="R171" s="154"/>
      <c r="S171" s="121"/>
      <c r="T171" s="238"/>
      <c r="U171" s="225"/>
      <c r="V171" s="225"/>
      <c r="W171" s="225"/>
      <c r="X171" s="225"/>
      <c r="Y171" s="225"/>
      <c r="Z171" s="225"/>
      <c r="AA171" s="225"/>
      <c r="AB171" s="225"/>
      <c r="AC171" s="225"/>
      <c r="AD171" s="225"/>
      <c r="AE171" s="225"/>
      <c r="AF171" s="225"/>
      <c r="AG171" s="225"/>
      <c r="AH171" s="225"/>
      <c r="AI171" s="225"/>
      <c r="AJ171" s="225"/>
      <c r="AK171" s="225"/>
      <c r="AL171" s="225"/>
    </row>
    <row r="172" spans="1:38" ht="11.45" customHeight="1" x14ac:dyDescent="0.25">
      <c r="A172" s="133" t="s">
        <v>28</v>
      </c>
      <c r="B172" s="161"/>
      <c r="C172" s="231" t="s">
        <v>102</v>
      </c>
      <c r="D172" s="95"/>
      <c r="E172" s="98" t="s">
        <v>102</v>
      </c>
      <c r="F172" s="95"/>
      <c r="G172" s="98" t="s">
        <v>102</v>
      </c>
      <c r="H172" s="96"/>
      <c r="I172" s="98" t="s">
        <v>102</v>
      </c>
      <c r="J172" s="95"/>
      <c r="O172" s="121"/>
      <c r="P172" s="87"/>
      <c r="Q172" s="121"/>
      <c r="R172" s="154"/>
      <c r="S172" s="121"/>
      <c r="T172" s="238"/>
      <c r="U172" s="225"/>
      <c r="V172" s="225"/>
      <c r="W172" s="225"/>
      <c r="X172" s="225"/>
      <c r="Y172" s="225"/>
      <c r="Z172" s="225"/>
      <c r="AA172" s="225"/>
      <c r="AB172" s="225"/>
      <c r="AC172" s="225"/>
      <c r="AD172" s="225"/>
      <c r="AE172" s="225"/>
      <c r="AF172" s="225"/>
      <c r="AG172" s="225"/>
      <c r="AH172" s="225"/>
      <c r="AI172" s="225"/>
      <c r="AJ172" s="225"/>
      <c r="AK172" s="225"/>
      <c r="AL172" s="225"/>
    </row>
    <row r="173" spans="1:38" ht="11.45" customHeight="1" x14ac:dyDescent="0.25">
      <c r="A173" s="133" t="s">
        <v>29</v>
      </c>
      <c r="B173" s="161"/>
      <c r="C173" s="231" t="s">
        <v>102</v>
      </c>
      <c r="D173" s="95"/>
      <c r="E173" s="98" t="s">
        <v>102</v>
      </c>
      <c r="F173" s="95"/>
      <c r="G173" s="94">
        <v>6829</v>
      </c>
      <c r="H173" s="96"/>
      <c r="I173" s="98" t="s">
        <v>102</v>
      </c>
      <c r="J173" s="95"/>
      <c r="O173" s="121"/>
      <c r="P173" s="87"/>
      <c r="Q173" s="121"/>
      <c r="R173" s="154"/>
      <c r="S173" s="121"/>
      <c r="T173" s="238"/>
      <c r="U173" s="225"/>
      <c r="V173" s="225"/>
      <c r="W173" s="225"/>
      <c r="X173" s="225"/>
      <c r="Y173" s="225"/>
      <c r="Z173" s="225"/>
      <c r="AA173" s="225"/>
      <c r="AB173" s="225"/>
      <c r="AC173" s="225"/>
      <c r="AD173" s="225"/>
      <c r="AE173" s="225"/>
      <c r="AF173" s="225"/>
      <c r="AG173" s="225"/>
      <c r="AH173" s="225"/>
      <c r="AI173" s="225"/>
      <c r="AJ173" s="225"/>
      <c r="AK173" s="225"/>
      <c r="AL173" s="225"/>
    </row>
    <row r="174" spans="1:38" ht="11.45" customHeight="1" x14ac:dyDescent="0.25">
      <c r="A174" s="133" t="s">
        <v>31</v>
      </c>
      <c r="B174" s="161"/>
      <c r="C174" s="231">
        <v>24000</v>
      </c>
      <c r="D174" s="95"/>
      <c r="E174" s="94">
        <v>632910</v>
      </c>
      <c r="F174" s="139"/>
      <c r="G174" s="98" t="s">
        <v>102</v>
      </c>
      <c r="H174" s="139"/>
      <c r="I174" s="98" t="s">
        <v>102</v>
      </c>
      <c r="J174" s="95"/>
      <c r="O174" s="121"/>
      <c r="P174" s="87"/>
      <c r="Q174" s="121"/>
      <c r="R174" s="154"/>
      <c r="S174" s="121"/>
      <c r="T174" s="238"/>
      <c r="U174" s="225"/>
      <c r="V174" s="225"/>
      <c r="W174" s="225"/>
      <c r="X174" s="225"/>
      <c r="Y174" s="225"/>
      <c r="Z174" s="225"/>
      <c r="AA174" s="225"/>
      <c r="AB174" s="225"/>
      <c r="AC174" s="225"/>
      <c r="AD174" s="225"/>
      <c r="AE174" s="225"/>
      <c r="AF174" s="225"/>
      <c r="AG174" s="225"/>
      <c r="AH174" s="225"/>
      <c r="AI174" s="225"/>
      <c r="AJ174" s="225"/>
      <c r="AK174" s="225"/>
      <c r="AL174" s="225"/>
    </row>
    <row r="175" spans="1:38" ht="11.45" customHeight="1" x14ac:dyDescent="0.25">
      <c r="A175" s="133" t="s">
        <v>32</v>
      </c>
      <c r="B175" s="161"/>
      <c r="C175" s="231" t="s">
        <v>102</v>
      </c>
      <c r="D175" s="95"/>
      <c r="E175" s="98" t="s">
        <v>102</v>
      </c>
      <c r="F175" s="95"/>
      <c r="G175" s="94">
        <v>4227</v>
      </c>
      <c r="H175" s="96" t="s">
        <v>103</v>
      </c>
      <c r="I175" s="98" t="s">
        <v>102</v>
      </c>
      <c r="J175" s="95"/>
      <c r="O175" s="121"/>
      <c r="P175" s="87"/>
      <c r="Q175" s="121"/>
      <c r="R175" s="154"/>
      <c r="S175" s="121"/>
      <c r="T175" s="238"/>
      <c r="U175" s="225"/>
      <c r="V175" s="225"/>
      <c r="W175" s="225"/>
      <c r="X175" s="225"/>
      <c r="Y175" s="225"/>
      <c r="Z175" s="225"/>
      <c r="AA175" s="225"/>
      <c r="AB175" s="225"/>
      <c r="AC175" s="225"/>
      <c r="AD175" s="225"/>
      <c r="AE175" s="225"/>
      <c r="AF175" s="225"/>
      <c r="AG175" s="225"/>
      <c r="AH175" s="225"/>
      <c r="AI175" s="225"/>
      <c r="AJ175" s="225"/>
      <c r="AK175" s="225"/>
      <c r="AL175" s="225"/>
    </row>
    <row r="176" spans="1:38" ht="11.45" customHeight="1" x14ac:dyDescent="0.25">
      <c r="A176" s="133" t="s">
        <v>33</v>
      </c>
      <c r="B176" s="161"/>
      <c r="C176" s="231" t="s">
        <v>102</v>
      </c>
      <c r="D176" s="95"/>
      <c r="E176" s="98" t="s">
        <v>102</v>
      </c>
      <c r="F176" s="95"/>
      <c r="G176" s="98" t="s">
        <v>102</v>
      </c>
      <c r="H176" s="96"/>
      <c r="I176" s="98" t="s">
        <v>102</v>
      </c>
      <c r="J176" s="95"/>
      <c r="O176" s="121"/>
      <c r="P176" s="87"/>
      <c r="Q176" s="121"/>
      <c r="R176" s="154"/>
      <c r="S176" s="121"/>
      <c r="T176" s="238"/>
      <c r="U176" s="225"/>
      <c r="V176" s="225"/>
      <c r="W176" s="225"/>
      <c r="X176" s="225"/>
      <c r="Y176" s="225"/>
      <c r="Z176" s="225"/>
      <c r="AA176" s="225"/>
      <c r="AB176" s="225"/>
      <c r="AC176" s="225"/>
      <c r="AD176" s="225"/>
      <c r="AE176" s="225"/>
      <c r="AF176" s="225"/>
      <c r="AG176" s="225"/>
      <c r="AH176" s="225"/>
      <c r="AI176" s="225"/>
      <c r="AJ176" s="225"/>
      <c r="AK176" s="225"/>
      <c r="AL176" s="225"/>
    </row>
    <row r="177" spans="1:38" ht="11.45" customHeight="1" x14ac:dyDescent="0.25">
      <c r="A177" s="133" t="s">
        <v>34</v>
      </c>
      <c r="B177" s="161"/>
      <c r="C177" s="231" t="s">
        <v>102</v>
      </c>
      <c r="D177" s="95"/>
      <c r="E177" s="98" t="s">
        <v>102</v>
      </c>
      <c r="F177" s="95"/>
      <c r="G177" s="98" t="s">
        <v>102</v>
      </c>
      <c r="H177" s="96"/>
      <c r="I177" s="98" t="s">
        <v>102</v>
      </c>
      <c r="J177" s="95"/>
      <c r="O177" s="121"/>
      <c r="P177" s="87"/>
      <c r="Q177" s="121"/>
      <c r="R177" s="154"/>
      <c r="S177" s="121"/>
      <c r="T177" s="238"/>
      <c r="U177" s="225"/>
      <c r="V177" s="225"/>
      <c r="W177" s="225"/>
      <c r="X177" s="225"/>
      <c r="Y177" s="225"/>
      <c r="Z177" s="225"/>
      <c r="AA177" s="225"/>
      <c r="AB177" s="225"/>
      <c r="AC177" s="225"/>
      <c r="AD177" s="225"/>
      <c r="AE177" s="225"/>
      <c r="AF177" s="225"/>
      <c r="AG177" s="225"/>
      <c r="AH177" s="225"/>
      <c r="AI177" s="225"/>
      <c r="AJ177" s="225"/>
      <c r="AK177" s="225"/>
      <c r="AL177" s="225"/>
    </row>
    <row r="178" spans="1:38" ht="11.45" customHeight="1" x14ac:dyDescent="0.25">
      <c r="A178" s="133" t="s">
        <v>35</v>
      </c>
      <c r="B178" s="161"/>
      <c r="C178" s="231">
        <v>11370</v>
      </c>
      <c r="D178" s="95"/>
      <c r="E178" s="94">
        <v>14013</v>
      </c>
      <c r="F178" s="96"/>
      <c r="G178" s="94">
        <v>39500</v>
      </c>
      <c r="H178" s="96" t="s">
        <v>103</v>
      </c>
      <c r="I178" s="98" t="s">
        <v>102</v>
      </c>
      <c r="J178" s="95"/>
      <c r="O178" s="121"/>
      <c r="P178" s="87"/>
      <c r="Q178" s="121"/>
      <c r="R178" s="154"/>
      <c r="S178" s="121"/>
      <c r="T178" s="238"/>
      <c r="U178" s="225"/>
      <c r="V178" s="225"/>
      <c r="W178" s="225"/>
      <c r="X178" s="225"/>
      <c r="Y178" s="225"/>
      <c r="Z178" s="225"/>
      <c r="AA178" s="225"/>
      <c r="AB178" s="225"/>
      <c r="AC178" s="225"/>
      <c r="AD178" s="225"/>
      <c r="AE178" s="225"/>
      <c r="AF178" s="225"/>
      <c r="AG178" s="225"/>
      <c r="AH178" s="225"/>
      <c r="AI178" s="225"/>
      <c r="AJ178" s="225"/>
      <c r="AK178" s="225"/>
      <c r="AL178" s="225"/>
    </row>
    <row r="179" spans="1:38" ht="11.45" customHeight="1" x14ac:dyDescent="0.25">
      <c r="A179" s="133" t="s">
        <v>38</v>
      </c>
      <c r="B179" s="161"/>
      <c r="C179" s="231" t="s">
        <v>102</v>
      </c>
      <c r="D179" s="95"/>
      <c r="E179" s="94">
        <v>6000</v>
      </c>
      <c r="F179" s="96"/>
      <c r="G179" s="94">
        <v>5126</v>
      </c>
      <c r="H179" s="96"/>
      <c r="I179" s="98" t="s">
        <v>102</v>
      </c>
      <c r="J179" s="95"/>
      <c r="O179" s="121"/>
      <c r="P179" s="87"/>
      <c r="Q179" s="121"/>
      <c r="R179" s="154"/>
      <c r="S179" s="121"/>
      <c r="T179" s="238"/>
      <c r="U179" s="225"/>
      <c r="V179" s="225"/>
      <c r="W179" s="225"/>
      <c r="X179" s="225"/>
      <c r="Y179" s="225"/>
      <c r="Z179" s="225"/>
      <c r="AA179" s="225"/>
      <c r="AB179" s="225"/>
      <c r="AC179" s="225"/>
      <c r="AD179" s="225"/>
      <c r="AE179" s="225"/>
      <c r="AF179" s="225"/>
      <c r="AG179" s="225"/>
      <c r="AH179" s="225"/>
      <c r="AI179" s="225"/>
      <c r="AJ179" s="225"/>
      <c r="AK179" s="225"/>
      <c r="AL179" s="225"/>
    </row>
    <row r="180" spans="1:38" ht="11.45" customHeight="1" x14ac:dyDescent="0.25">
      <c r="A180" s="133" t="s">
        <v>39</v>
      </c>
      <c r="B180" s="161"/>
      <c r="C180" s="231">
        <v>27000</v>
      </c>
      <c r="D180" s="95"/>
      <c r="E180" s="94">
        <v>21845</v>
      </c>
      <c r="F180" s="96"/>
      <c r="G180" s="98" t="s">
        <v>102</v>
      </c>
      <c r="H180" s="97"/>
      <c r="I180" s="98" t="s">
        <v>102</v>
      </c>
      <c r="J180" s="95"/>
      <c r="O180" s="121"/>
      <c r="P180" s="87"/>
      <c r="Q180" s="121"/>
      <c r="R180" s="154"/>
      <c r="S180" s="121"/>
      <c r="T180" s="238"/>
      <c r="U180" s="225"/>
      <c r="V180" s="225"/>
      <c r="W180" s="225"/>
      <c r="X180" s="225"/>
      <c r="Y180" s="225"/>
      <c r="Z180" s="225"/>
      <c r="AA180" s="225"/>
      <c r="AB180" s="225"/>
      <c r="AC180" s="225"/>
      <c r="AD180" s="225"/>
      <c r="AE180" s="225"/>
      <c r="AF180" s="225"/>
      <c r="AG180" s="225"/>
      <c r="AH180" s="225"/>
      <c r="AI180" s="225"/>
      <c r="AJ180" s="225"/>
      <c r="AK180" s="225"/>
      <c r="AL180" s="225"/>
    </row>
    <row r="181" spans="1:38" ht="11.45" customHeight="1" x14ac:dyDescent="0.25">
      <c r="A181" s="133" t="s">
        <v>41</v>
      </c>
      <c r="B181" s="161"/>
      <c r="C181" s="231" t="s">
        <v>102</v>
      </c>
      <c r="D181" s="95"/>
      <c r="E181" s="98" t="s">
        <v>102</v>
      </c>
      <c r="F181" s="95"/>
      <c r="G181" s="94">
        <v>15000</v>
      </c>
      <c r="H181" s="97" t="s">
        <v>103</v>
      </c>
      <c r="I181" s="98" t="s">
        <v>102</v>
      </c>
      <c r="J181" s="95"/>
      <c r="O181" s="121"/>
      <c r="P181" s="87"/>
      <c r="Q181" s="121"/>
      <c r="R181" s="154"/>
      <c r="S181" s="121"/>
      <c r="T181" s="238"/>
      <c r="U181" s="225"/>
      <c r="V181" s="225"/>
      <c r="W181" s="225"/>
      <c r="X181" s="225"/>
      <c r="Y181" s="225"/>
      <c r="Z181" s="225"/>
      <c r="AA181" s="225"/>
      <c r="AB181" s="225"/>
      <c r="AC181" s="225"/>
      <c r="AD181" s="225"/>
      <c r="AE181" s="225"/>
      <c r="AF181" s="225"/>
      <c r="AG181" s="225"/>
      <c r="AH181" s="225"/>
      <c r="AI181" s="225"/>
      <c r="AJ181" s="225"/>
      <c r="AK181" s="225"/>
      <c r="AL181" s="225"/>
    </row>
    <row r="182" spans="1:38" ht="11.45" customHeight="1" x14ac:dyDescent="0.25">
      <c r="A182" s="133" t="s">
        <v>42</v>
      </c>
      <c r="B182" s="161"/>
      <c r="C182" s="232">
        <v>7700</v>
      </c>
      <c r="D182" s="193"/>
      <c r="E182" s="194">
        <v>33400</v>
      </c>
      <c r="F182" s="193"/>
      <c r="G182" s="144">
        <v>61685</v>
      </c>
      <c r="H182" s="193"/>
      <c r="I182" s="147" t="s">
        <v>102</v>
      </c>
      <c r="J182" s="149"/>
      <c r="O182" s="121"/>
      <c r="P182" s="238"/>
      <c r="Q182" s="121"/>
      <c r="R182" s="154"/>
      <c r="S182" s="121"/>
      <c r="T182" s="238"/>
      <c r="U182" s="225"/>
      <c r="V182" s="225"/>
      <c r="W182" s="225"/>
      <c r="X182" s="225"/>
      <c r="Y182" s="225"/>
      <c r="Z182" s="225"/>
      <c r="AA182" s="225"/>
      <c r="AB182" s="225"/>
      <c r="AC182" s="225"/>
      <c r="AD182" s="225"/>
      <c r="AE182" s="225"/>
      <c r="AF182" s="225"/>
      <c r="AG182" s="225"/>
      <c r="AH182" s="225"/>
      <c r="AI182" s="225"/>
      <c r="AJ182" s="225"/>
      <c r="AK182" s="225"/>
      <c r="AL182" s="225"/>
    </row>
    <row r="183" spans="1:38" ht="11.45" customHeight="1" x14ac:dyDescent="0.25">
      <c r="A183" s="152" t="s">
        <v>65</v>
      </c>
      <c r="B183" s="161"/>
      <c r="C183" s="81">
        <v>366500</v>
      </c>
      <c r="D183" s="195"/>
      <c r="E183" s="81">
        <v>4454000</v>
      </c>
      <c r="F183" s="97"/>
      <c r="G183" s="81">
        <v>1670000</v>
      </c>
      <c r="H183" s="97"/>
      <c r="I183" s="81">
        <v>4620</v>
      </c>
      <c r="J183" s="97"/>
      <c r="O183" s="121"/>
      <c r="P183" s="238"/>
      <c r="Q183" s="121"/>
      <c r="R183" s="154"/>
      <c r="S183" s="121"/>
      <c r="T183" s="238"/>
      <c r="U183" s="225"/>
      <c r="V183" s="225"/>
      <c r="W183" s="225"/>
      <c r="X183" s="225"/>
      <c r="Y183" s="225"/>
      <c r="Z183" s="225"/>
      <c r="AA183" s="225"/>
      <c r="AB183" s="225"/>
      <c r="AC183" s="225"/>
      <c r="AD183" s="225"/>
      <c r="AE183" s="225"/>
      <c r="AF183" s="225"/>
      <c r="AG183" s="225"/>
      <c r="AH183" s="225"/>
      <c r="AI183" s="225"/>
      <c r="AJ183" s="225"/>
      <c r="AK183" s="225"/>
      <c r="AL183" s="225"/>
    </row>
    <row r="184" spans="1:38" ht="11.45" customHeight="1" x14ac:dyDescent="0.25">
      <c r="A184" s="152" t="s">
        <v>104</v>
      </c>
      <c r="B184" s="161"/>
      <c r="C184" s="122">
        <v>9.1999999999999998E-2</v>
      </c>
      <c r="D184" s="87"/>
      <c r="E184" s="122">
        <v>0.153</v>
      </c>
      <c r="F184" s="87"/>
      <c r="G184" s="122">
        <v>6.3E-2</v>
      </c>
      <c r="H184" s="87"/>
      <c r="I184" s="122">
        <v>9.7000000000000003E-2</v>
      </c>
      <c r="J184" s="87"/>
      <c r="O184" s="121"/>
      <c r="P184" s="87"/>
      <c r="Q184" s="121"/>
      <c r="R184" s="154"/>
      <c r="S184" s="121"/>
      <c r="T184" s="238"/>
      <c r="U184" s="225"/>
      <c r="V184" s="225"/>
      <c r="W184" s="225"/>
      <c r="X184" s="225"/>
      <c r="Y184" s="225"/>
      <c r="Z184" s="225"/>
      <c r="AA184" s="225"/>
      <c r="AB184" s="225"/>
      <c r="AC184" s="225"/>
      <c r="AD184" s="225"/>
      <c r="AE184" s="225"/>
      <c r="AF184" s="225"/>
      <c r="AG184" s="225"/>
      <c r="AH184" s="225"/>
      <c r="AI184" s="225"/>
      <c r="AJ184" s="225"/>
      <c r="AK184" s="225"/>
      <c r="AL184" s="225"/>
    </row>
    <row r="185" spans="1:38" ht="11.45" customHeight="1" x14ac:dyDescent="0.25">
      <c r="A185" s="133" t="s">
        <v>64</v>
      </c>
      <c r="B185" s="161"/>
      <c r="C185" s="121">
        <v>34500</v>
      </c>
      <c r="D185" s="120" t="s">
        <v>172</v>
      </c>
      <c r="E185" s="121">
        <v>4110000</v>
      </c>
      <c r="F185" s="120" t="s">
        <v>172</v>
      </c>
      <c r="G185" s="121">
        <v>5530000</v>
      </c>
      <c r="H185" s="120" t="s">
        <v>186</v>
      </c>
      <c r="I185" s="121">
        <v>8</v>
      </c>
      <c r="J185" s="120" t="s">
        <v>188</v>
      </c>
      <c r="O185" s="121"/>
      <c r="P185" s="87"/>
      <c r="Q185" s="121"/>
      <c r="R185" s="154"/>
      <c r="S185" s="121"/>
      <c r="T185" s="238"/>
      <c r="U185" s="225"/>
      <c r="V185" s="225"/>
      <c r="W185" s="225"/>
      <c r="X185" s="225"/>
      <c r="Y185" s="225"/>
      <c r="Z185" s="225"/>
      <c r="AA185" s="225"/>
      <c r="AB185" s="225"/>
      <c r="AC185" s="225"/>
      <c r="AD185" s="225"/>
      <c r="AE185" s="225"/>
      <c r="AF185" s="225"/>
      <c r="AG185" s="225"/>
      <c r="AH185" s="225"/>
      <c r="AI185" s="225"/>
      <c r="AJ185" s="225"/>
      <c r="AK185" s="225"/>
      <c r="AL185" s="225"/>
    </row>
    <row r="186" spans="1:38" ht="11.45" customHeight="1" x14ac:dyDescent="0.25">
      <c r="A186" s="152" t="s">
        <v>104</v>
      </c>
      <c r="B186" s="161"/>
      <c r="C186" s="122">
        <v>8.9999999999999993E-3</v>
      </c>
      <c r="D186" s="87"/>
      <c r="E186" s="122">
        <v>0.14099999999999999</v>
      </c>
      <c r="F186" s="87"/>
      <c r="G186" s="122">
        <v>0.20799999999999999</v>
      </c>
      <c r="H186" s="87"/>
      <c r="I186" s="196">
        <v>2.0000000000000001E-4</v>
      </c>
      <c r="J186" s="87"/>
      <c r="O186" s="121"/>
      <c r="P186" s="87"/>
      <c r="Q186" s="121"/>
      <c r="R186" s="154"/>
      <c r="S186" s="121"/>
      <c r="T186" s="238"/>
      <c r="U186" s="225"/>
      <c r="V186" s="225"/>
      <c r="W186" s="225"/>
      <c r="X186" s="225"/>
      <c r="Y186" s="225"/>
      <c r="Z186" s="225"/>
      <c r="AA186" s="225"/>
      <c r="AB186" s="225"/>
      <c r="AC186" s="225"/>
      <c r="AD186" s="225"/>
      <c r="AE186" s="225"/>
      <c r="AF186" s="225"/>
      <c r="AG186" s="225"/>
      <c r="AH186" s="225"/>
      <c r="AI186" s="225"/>
      <c r="AJ186" s="225"/>
      <c r="AK186" s="225"/>
      <c r="AL186" s="225"/>
    </row>
    <row r="187" spans="1:38" ht="11.45" customHeight="1" x14ac:dyDescent="0.25">
      <c r="A187" s="152" t="s">
        <v>106</v>
      </c>
      <c r="B187" s="165"/>
      <c r="C187" s="157">
        <v>3980000</v>
      </c>
      <c r="D187" s="158"/>
      <c r="E187" s="157">
        <v>29200000</v>
      </c>
      <c r="F187" s="160"/>
      <c r="G187" s="157">
        <v>26600000</v>
      </c>
      <c r="H187" s="197"/>
      <c r="I187" s="157">
        <v>47500</v>
      </c>
      <c r="J187" s="158"/>
      <c r="O187" s="121"/>
      <c r="P187" s="87"/>
      <c r="Q187" s="121"/>
      <c r="R187" s="154"/>
      <c r="S187" s="121"/>
      <c r="T187" s="238"/>
      <c r="U187" s="225"/>
      <c r="V187" s="225"/>
      <c r="W187" s="225"/>
      <c r="X187" s="225"/>
      <c r="Y187" s="225"/>
      <c r="Z187" s="225"/>
      <c r="AA187" s="225"/>
      <c r="AB187" s="225"/>
      <c r="AC187" s="225"/>
      <c r="AD187" s="225"/>
      <c r="AE187" s="225"/>
      <c r="AF187" s="225"/>
      <c r="AG187" s="225"/>
      <c r="AH187" s="225"/>
      <c r="AI187" s="225"/>
      <c r="AJ187" s="225"/>
      <c r="AK187" s="225"/>
      <c r="AL187" s="225"/>
    </row>
    <row r="188" spans="1:38" ht="11.45" customHeight="1" x14ac:dyDescent="0.25">
      <c r="A188" s="288" t="s">
        <v>107</v>
      </c>
      <c r="B188" s="289"/>
      <c r="C188" s="289"/>
      <c r="D188" s="289"/>
      <c r="E188" s="289"/>
      <c r="F188" s="289"/>
      <c r="G188" s="289"/>
      <c r="H188" s="289"/>
      <c r="I188" s="289"/>
      <c r="J188" s="289"/>
      <c r="K188" s="290"/>
      <c r="L188" s="290"/>
      <c r="M188" s="290"/>
      <c r="N188" s="290"/>
      <c r="O188" s="190"/>
      <c r="P188" s="190"/>
      <c r="Q188" s="121"/>
      <c r="R188" s="154"/>
      <c r="S188" s="121"/>
      <c r="T188" s="238"/>
    </row>
    <row r="189" spans="1:38" ht="11.45" customHeight="1" x14ac:dyDescent="0.25">
      <c r="A189" s="198"/>
      <c r="B189" s="172"/>
      <c r="C189" s="172"/>
      <c r="D189" s="172"/>
      <c r="E189" s="172"/>
      <c r="F189" s="172"/>
      <c r="G189" s="172"/>
      <c r="H189" s="172"/>
      <c r="I189" s="172"/>
      <c r="J189" s="172"/>
      <c r="K189" s="190"/>
      <c r="L189" s="190"/>
      <c r="M189" s="190"/>
      <c r="N189" s="190"/>
      <c r="O189" s="190"/>
      <c r="P189" s="190"/>
      <c r="Q189" s="121"/>
      <c r="R189" s="154"/>
      <c r="S189" s="121"/>
      <c r="T189" s="238"/>
    </row>
    <row r="190" spans="1:38" ht="11.45" customHeight="1" x14ac:dyDescent="0.25">
      <c r="A190" s="198"/>
      <c r="B190" s="172"/>
      <c r="C190" s="172"/>
      <c r="D190" s="172"/>
      <c r="E190" s="172"/>
      <c r="F190" s="172"/>
      <c r="G190" s="172"/>
      <c r="H190" s="172"/>
      <c r="I190" s="172"/>
      <c r="J190" s="172"/>
      <c r="K190" s="190"/>
      <c r="L190" s="190"/>
      <c r="M190" s="190"/>
      <c r="N190" s="190"/>
      <c r="O190" s="190"/>
      <c r="P190" s="190"/>
      <c r="Q190" s="121"/>
      <c r="R190" s="154"/>
      <c r="S190" s="121"/>
      <c r="T190" s="238"/>
    </row>
    <row r="191" spans="1:38" ht="11.45" customHeight="1" x14ac:dyDescent="0.25">
      <c r="A191" s="273" t="s">
        <v>108</v>
      </c>
      <c r="B191" s="274"/>
      <c r="C191" s="274"/>
      <c r="D191" s="274"/>
      <c r="E191" s="274"/>
      <c r="F191" s="274"/>
      <c r="G191" s="274"/>
      <c r="H191" s="274"/>
      <c r="I191" s="274"/>
      <c r="J191" s="274"/>
      <c r="K191" s="191"/>
      <c r="L191" s="191"/>
      <c r="M191" s="131"/>
      <c r="N191" s="131"/>
      <c r="O191" s="121"/>
      <c r="P191" s="87"/>
      <c r="Q191" s="121"/>
      <c r="R191" s="154"/>
      <c r="S191" s="121"/>
      <c r="T191" s="238"/>
    </row>
    <row r="192" spans="1:38" ht="11.45" customHeight="1" x14ac:dyDescent="0.25">
      <c r="A192" s="273" t="s">
        <v>75</v>
      </c>
      <c r="B192" s="274"/>
      <c r="C192" s="274"/>
      <c r="D192" s="274"/>
      <c r="E192" s="274"/>
      <c r="F192" s="274"/>
      <c r="G192" s="274"/>
      <c r="H192" s="274"/>
      <c r="I192" s="274"/>
      <c r="J192" s="274"/>
      <c r="K192" s="191"/>
      <c r="L192" s="191"/>
      <c r="M192" s="131"/>
      <c r="N192" s="131"/>
      <c r="O192" s="121"/>
      <c r="P192" s="87"/>
      <c r="Q192" s="121"/>
      <c r="R192" s="154"/>
      <c r="S192" s="121"/>
      <c r="T192" s="238"/>
    </row>
    <row r="193" spans="1:21" ht="11.45" customHeight="1" x14ac:dyDescent="0.25">
      <c r="A193" s="275"/>
      <c r="B193" s="276"/>
      <c r="C193" s="276"/>
      <c r="D193" s="276"/>
      <c r="E193" s="276"/>
      <c r="F193" s="276"/>
      <c r="G193" s="276"/>
      <c r="H193" s="276"/>
      <c r="I193" s="276"/>
      <c r="J193" s="276"/>
      <c r="K193" s="191"/>
      <c r="L193" s="191"/>
      <c r="M193" s="191"/>
      <c r="N193" s="191"/>
      <c r="O193" s="121"/>
      <c r="P193" s="87"/>
      <c r="Q193" s="121"/>
      <c r="R193" s="154"/>
      <c r="S193" s="121"/>
      <c r="T193" s="238"/>
    </row>
    <row r="194" spans="1:21" ht="11.45" customHeight="1" x14ac:dyDescent="0.25">
      <c r="A194" s="277" t="s">
        <v>191</v>
      </c>
      <c r="B194" s="278"/>
      <c r="C194" s="278"/>
      <c r="D194" s="278"/>
      <c r="E194" s="278"/>
      <c r="F194" s="278"/>
      <c r="G194" s="278"/>
      <c r="H194" s="278"/>
      <c r="I194" s="278"/>
      <c r="J194" s="278"/>
      <c r="K194" s="128"/>
      <c r="L194" s="128"/>
      <c r="M194" s="199"/>
      <c r="N194" s="199"/>
      <c r="O194" s="200"/>
      <c r="P194" s="200"/>
      <c r="Q194" s="200"/>
      <c r="R194" s="200"/>
      <c r="S194" s="200"/>
      <c r="T194" s="200"/>
    </row>
    <row r="195" spans="1:21" ht="33.950000000000003" customHeight="1" x14ac:dyDescent="0.25">
      <c r="A195" s="279" t="s">
        <v>173</v>
      </c>
      <c r="B195" s="280"/>
      <c r="C195" s="280"/>
      <c r="D195" s="280"/>
      <c r="E195" s="280"/>
      <c r="F195" s="280"/>
      <c r="G195" s="280"/>
      <c r="H195" s="280"/>
      <c r="I195" s="280"/>
      <c r="J195" s="280"/>
      <c r="K195" s="125"/>
      <c r="L195" s="125"/>
      <c r="M195" s="201"/>
      <c r="N195" s="201"/>
      <c r="O195" s="124"/>
      <c r="P195" s="124"/>
      <c r="Q195" s="124"/>
      <c r="R195" s="124"/>
      <c r="S195" s="124"/>
      <c r="T195" s="235"/>
    </row>
    <row r="196" spans="1:21" ht="33.950000000000003" customHeight="1" x14ac:dyDescent="0.25">
      <c r="A196" s="281" t="s">
        <v>181</v>
      </c>
      <c r="B196" s="280"/>
      <c r="C196" s="280"/>
      <c r="D196" s="280"/>
      <c r="E196" s="280"/>
      <c r="F196" s="280"/>
      <c r="G196" s="280"/>
      <c r="H196" s="280"/>
      <c r="I196" s="280"/>
      <c r="J196" s="280"/>
      <c r="K196" s="125"/>
      <c r="L196" s="125"/>
      <c r="M196" s="201"/>
      <c r="N196" s="201"/>
      <c r="O196" s="126"/>
      <c r="P196" s="126"/>
      <c r="Q196" s="126"/>
      <c r="R196" s="126"/>
      <c r="S196" s="126"/>
      <c r="T196" s="236"/>
    </row>
    <row r="197" spans="1:21" ht="11.25" customHeight="1" x14ac:dyDescent="0.25">
      <c r="A197" s="282" t="s">
        <v>174</v>
      </c>
      <c r="B197" s="283"/>
      <c r="C197" s="283"/>
      <c r="D197" s="283"/>
      <c r="E197" s="283"/>
      <c r="F197" s="283"/>
      <c r="G197" s="283"/>
      <c r="H197" s="283"/>
      <c r="I197" s="283"/>
      <c r="J197" s="283"/>
      <c r="K197" s="125"/>
      <c r="L197" s="125"/>
      <c r="M197" s="201"/>
      <c r="N197" s="201"/>
      <c r="O197" s="126"/>
      <c r="P197" s="126"/>
      <c r="Q197" s="126"/>
      <c r="R197" s="126"/>
      <c r="S197" s="126"/>
      <c r="T197" s="236"/>
    </row>
    <row r="198" spans="1:21" ht="22.15" customHeight="1" x14ac:dyDescent="0.25">
      <c r="A198" s="272" t="s">
        <v>178</v>
      </c>
      <c r="B198" s="272"/>
      <c r="C198" s="272"/>
      <c r="D198" s="272"/>
      <c r="E198" s="272"/>
      <c r="F198" s="272"/>
      <c r="G198" s="272"/>
      <c r="H198" s="272"/>
      <c r="I198" s="272"/>
      <c r="J198" s="128"/>
      <c r="K198" s="128"/>
      <c r="L198" s="128"/>
      <c r="M198" s="199"/>
      <c r="N198" s="199"/>
      <c r="O198" s="200"/>
      <c r="P198" s="200"/>
      <c r="Q198" s="200"/>
      <c r="R198" s="200"/>
      <c r="S198" s="200"/>
      <c r="T198" s="200"/>
    </row>
    <row r="199" spans="1:21" ht="11.45" customHeight="1" x14ac:dyDescent="0.25">
      <c r="A199" s="287" t="s">
        <v>189</v>
      </c>
      <c r="B199" s="287"/>
      <c r="C199" s="287"/>
      <c r="D199" s="287"/>
      <c r="E199" s="287"/>
      <c r="F199" s="287"/>
      <c r="G199" s="287"/>
      <c r="H199" s="287"/>
      <c r="I199" s="287"/>
      <c r="J199" s="127"/>
      <c r="K199" s="128"/>
      <c r="L199" s="128"/>
      <c r="M199" s="199"/>
      <c r="N199" s="199"/>
      <c r="O199" s="200"/>
      <c r="P199" s="200"/>
      <c r="Q199" s="200"/>
      <c r="R199" s="200"/>
      <c r="S199" s="200"/>
      <c r="T199" s="200"/>
    </row>
    <row r="200" spans="1:21" ht="11.45" customHeight="1" x14ac:dyDescent="0.25">
      <c r="A200" s="123" t="s">
        <v>190</v>
      </c>
      <c r="B200" s="129"/>
      <c r="C200" s="129"/>
      <c r="D200" s="129"/>
      <c r="E200" s="129"/>
      <c r="F200" s="129"/>
      <c r="G200" s="129"/>
      <c r="H200" s="129"/>
      <c r="I200" s="129"/>
      <c r="J200" s="127"/>
      <c r="K200" s="128"/>
      <c r="L200" s="128"/>
      <c r="M200" s="199"/>
      <c r="N200" s="199"/>
      <c r="O200" s="200"/>
      <c r="P200" s="200"/>
      <c r="Q200" s="200"/>
      <c r="R200" s="200"/>
      <c r="S200" s="200"/>
      <c r="T200" s="200"/>
    </row>
    <row r="201" spans="1:21" ht="11.45" customHeight="1" x14ac:dyDescent="0.25">
      <c r="A201" s="284" t="s">
        <v>182</v>
      </c>
      <c r="B201" s="285"/>
      <c r="C201" s="285"/>
      <c r="D201" s="285"/>
      <c r="E201" s="285"/>
      <c r="F201" s="285"/>
      <c r="G201" s="285"/>
      <c r="H201" s="285"/>
      <c r="I201" s="285"/>
      <c r="J201" s="285"/>
      <c r="K201" s="128"/>
      <c r="L201" s="128"/>
      <c r="M201" s="199"/>
      <c r="N201" s="199"/>
      <c r="O201" s="200"/>
      <c r="P201" s="200"/>
      <c r="Q201" s="200"/>
      <c r="R201" s="200"/>
      <c r="S201" s="200"/>
      <c r="T201" s="200"/>
    </row>
    <row r="202" spans="1:21" ht="11.45" customHeight="1" x14ac:dyDescent="0.25">
      <c r="A202" s="286" t="s">
        <v>183</v>
      </c>
      <c r="B202" s="283"/>
      <c r="C202" s="283"/>
      <c r="D202" s="283"/>
      <c r="E202" s="283"/>
      <c r="F202" s="283"/>
      <c r="G202" s="283"/>
      <c r="H202" s="283"/>
      <c r="I202" s="283"/>
      <c r="J202" s="283"/>
      <c r="K202" s="128"/>
      <c r="L202" s="128"/>
      <c r="M202" s="202"/>
      <c r="N202" s="202"/>
      <c r="O202" s="203"/>
      <c r="P202" s="203"/>
      <c r="Q202" s="203"/>
      <c r="R202" s="203"/>
      <c r="S202" s="203"/>
      <c r="T202" s="203"/>
    </row>
    <row r="203" spans="1:21" ht="11.45" customHeight="1" x14ac:dyDescent="0.25">
      <c r="A203" s="286" t="s">
        <v>184</v>
      </c>
      <c r="B203" s="283"/>
      <c r="C203" s="283"/>
      <c r="D203" s="283"/>
      <c r="E203" s="283"/>
      <c r="F203" s="283"/>
      <c r="G203" s="283"/>
      <c r="H203" s="283"/>
      <c r="I203" s="283"/>
      <c r="J203" s="283"/>
      <c r="K203" s="128"/>
      <c r="L203" s="128"/>
      <c r="M203" s="202"/>
      <c r="N203" s="202"/>
      <c r="O203" s="203"/>
      <c r="P203" s="203"/>
      <c r="Q203" s="203"/>
      <c r="R203" s="203"/>
      <c r="S203" s="203"/>
      <c r="T203" s="203"/>
    </row>
    <row r="204" spans="1:21" ht="11.45" customHeight="1" x14ac:dyDescent="0.25">
      <c r="A204" s="286" t="s">
        <v>185</v>
      </c>
      <c r="B204" s="283"/>
      <c r="C204" s="283"/>
      <c r="D204" s="283"/>
      <c r="E204" s="283"/>
      <c r="F204" s="283"/>
      <c r="G204" s="283"/>
      <c r="H204" s="283"/>
      <c r="I204" s="283"/>
      <c r="J204" s="283"/>
      <c r="K204" s="128"/>
      <c r="L204" s="128"/>
      <c r="M204" s="202"/>
      <c r="N204" s="202"/>
      <c r="O204" s="203"/>
      <c r="P204" s="203"/>
      <c r="Q204" s="203"/>
      <c r="R204" s="203"/>
      <c r="S204" s="203"/>
      <c r="T204" s="203"/>
    </row>
    <row r="205" spans="1:21" ht="11.45" customHeight="1" x14ac:dyDescent="0.25">
      <c r="A205" s="161"/>
      <c r="B205" s="161"/>
      <c r="C205" s="121"/>
      <c r="D205" s="87"/>
      <c r="E205" s="121"/>
      <c r="F205" s="87"/>
      <c r="G205" s="121"/>
      <c r="H205" s="120"/>
      <c r="I205" s="121"/>
      <c r="J205" s="154"/>
      <c r="K205" s="121"/>
      <c r="L205" s="87"/>
      <c r="M205" s="121"/>
      <c r="N205" s="154"/>
      <c r="O205" s="121"/>
      <c r="P205" s="87"/>
      <c r="Q205" s="121"/>
      <c r="R205" s="154"/>
      <c r="S205" s="121"/>
      <c r="T205" s="238"/>
    </row>
    <row r="206" spans="1:21" ht="11.45" customHeight="1" x14ac:dyDescent="0.25">
      <c r="A206" s="228"/>
      <c r="B206" s="228"/>
      <c r="C206" s="228"/>
      <c r="D206" s="228"/>
      <c r="E206" s="228"/>
      <c r="F206" s="228"/>
      <c r="G206" s="228"/>
      <c r="H206" s="228"/>
      <c r="I206" s="228"/>
      <c r="J206" s="228"/>
      <c r="K206" s="228"/>
      <c r="L206" s="228"/>
      <c r="M206" s="228"/>
      <c r="N206" s="228"/>
      <c r="O206" s="228"/>
      <c r="P206" s="228"/>
      <c r="Q206" s="228"/>
      <c r="R206" s="228"/>
      <c r="S206" s="228"/>
      <c r="T206" s="228"/>
      <c r="U206" s="225"/>
    </row>
    <row r="207" spans="1:21" ht="11.45" customHeight="1" x14ac:dyDescent="0.25">
      <c r="A207" s="229"/>
      <c r="B207" s="229"/>
      <c r="C207" s="229"/>
      <c r="D207" s="229"/>
      <c r="E207" s="229"/>
      <c r="F207" s="229"/>
      <c r="G207" s="229"/>
      <c r="H207" s="229"/>
      <c r="I207" s="229"/>
      <c r="J207" s="229"/>
      <c r="K207" s="229"/>
      <c r="L207" s="229"/>
      <c r="M207" s="229"/>
      <c r="N207" s="229"/>
      <c r="O207" s="229"/>
      <c r="P207" s="229"/>
      <c r="Q207" s="229"/>
      <c r="R207" s="229"/>
      <c r="S207" s="229"/>
      <c r="T207" s="229"/>
      <c r="U207" s="230"/>
    </row>
    <row r="208" spans="1:21" ht="11.45" customHeight="1" x14ac:dyDescent="0.25">
      <c r="A208" s="229"/>
      <c r="B208" s="229"/>
      <c r="C208" s="229"/>
      <c r="D208" s="229"/>
      <c r="E208" s="229"/>
      <c r="F208" s="229"/>
      <c r="G208" s="229"/>
      <c r="H208" s="229"/>
      <c r="I208" s="229"/>
      <c r="J208" s="229"/>
      <c r="K208" s="229"/>
      <c r="L208" s="229"/>
      <c r="M208" s="229"/>
      <c r="N208" s="229"/>
      <c r="O208" s="229"/>
      <c r="P208" s="229"/>
      <c r="Q208" s="229"/>
      <c r="R208" s="229"/>
      <c r="S208" s="229"/>
      <c r="T208" s="229"/>
      <c r="U208" s="230"/>
    </row>
    <row r="209" spans="1:21" ht="11.45" customHeight="1" x14ac:dyDescent="0.25">
      <c r="A209" s="229"/>
      <c r="B209" s="229"/>
      <c r="C209" s="229"/>
      <c r="D209" s="229"/>
      <c r="E209" s="229"/>
      <c r="F209" s="229"/>
      <c r="G209" s="229"/>
      <c r="H209" s="229"/>
      <c r="I209" s="229"/>
      <c r="J209" s="229"/>
      <c r="K209" s="229"/>
      <c r="L209" s="229"/>
      <c r="M209" s="229"/>
      <c r="N209" s="229"/>
      <c r="O209" s="229"/>
      <c r="P209" s="229"/>
      <c r="Q209" s="229"/>
      <c r="R209" s="229"/>
      <c r="S209" s="229"/>
      <c r="T209" s="229"/>
      <c r="U209" s="230"/>
    </row>
    <row r="210" spans="1:21" ht="11.45" customHeight="1" x14ac:dyDescent="0.25">
      <c r="A210" s="229"/>
      <c r="B210" s="229"/>
      <c r="C210" s="229"/>
      <c r="D210" s="229"/>
      <c r="E210" s="229"/>
      <c r="F210" s="229"/>
      <c r="G210" s="229"/>
      <c r="H210" s="229"/>
      <c r="I210" s="229"/>
      <c r="J210" s="229"/>
      <c r="K210" s="229"/>
      <c r="L210" s="229"/>
      <c r="M210" s="229"/>
      <c r="N210" s="229"/>
      <c r="O210" s="229"/>
      <c r="P210" s="229"/>
      <c r="Q210" s="229"/>
      <c r="R210" s="229"/>
      <c r="S210" s="229"/>
      <c r="T210" s="229"/>
      <c r="U210" s="230"/>
    </row>
    <row r="211" spans="1:21" ht="11.45" customHeight="1" x14ac:dyDescent="0.25">
      <c r="A211" s="229"/>
      <c r="B211" s="229"/>
      <c r="C211" s="229"/>
      <c r="D211" s="229"/>
      <c r="E211" s="229"/>
      <c r="F211" s="229"/>
      <c r="G211" s="229"/>
      <c r="H211" s="229"/>
      <c r="I211" s="229"/>
      <c r="J211" s="229"/>
      <c r="K211" s="229"/>
      <c r="L211" s="229"/>
      <c r="M211" s="229"/>
      <c r="N211" s="229"/>
      <c r="O211" s="229"/>
      <c r="P211" s="229"/>
      <c r="Q211" s="229"/>
      <c r="R211" s="229"/>
      <c r="S211" s="229"/>
      <c r="T211" s="229"/>
      <c r="U211" s="230"/>
    </row>
    <row r="212" spans="1:21" ht="11.45" customHeight="1" x14ac:dyDescent="0.25">
      <c r="A212" s="229"/>
      <c r="B212" s="229"/>
      <c r="C212" s="229"/>
      <c r="D212" s="229"/>
      <c r="E212" s="229"/>
      <c r="F212" s="229"/>
      <c r="G212" s="229"/>
      <c r="H212" s="229"/>
      <c r="I212" s="229"/>
      <c r="J212" s="229"/>
      <c r="K212" s="229"/>
      <c r="L212" s="229"/>
      <c r="M212" s="229"/>
      <c r="N212" s="229"/>
      <c r="O212" s="229"/>
      <c r="P212" s="229"/>
      <c r="Q212" s="229"/>
      <c r="R212" s="229"/>
      <c r="S212" s="229"/>
      <c r="T212" s="229"/>
      <c r="U212" s="230"/>
    </row>
    <row r="213" spans="1:21" ht="11.45" customHeight="1" x14ac:dyDescent="0.25">
      <c r="A213" s="229"/>
      <c r="B213" s="229"/>
      <c r="C213" s="229"/>
      <c r="D213" s="229"/>
      <c r="E213" s="229"/>
      <c r="F213" s="229"/>
      <c r="G213" s="229"/>
      <c r="H213" s="229"/>
      <c r="I213" s="229"/>
      <c r="J213" s="229"/>
      <c r="K213" s="229"/>
      <c r="L213" s="229"/>
      <c r="M213" s="229"/>
      <c r="N213" s="229"/>
      <c r="O213" s="229"/>
      <c r="P213" s="229"/>
      <c r="Q213" s="229"/>
      <c r="R213" s="229"/>
      <c r="S213" s="229"/>
      <c r="T213" s="229"/>
      <c r="U213" s="230"/>
    </row>
    <row r="214" spans="1:21" ht="11.45" customHeight="1" x14ac:dyDescent="0.25">
      <c r="A214" s="229"/>
      <c r="B214" s="229"/>
      <c r="C214" s="229"/>
      <c r="D214" s="229"/>
      <c r="E214" s="229"/>
      <c r="F214" s="229"/>
      <c r="G214" s="229"/>
      <c r="H214" s="229"/>
      <c r="I214" s="229"/>
      <c r="J214" s="229"/>
      <c r="K214" s="229"/>
      <c r="L214" s="229"/>
      <c r="M214" s="229"/>
      <c r="N214" s="229"/>
      <c r="O214" s="229"/>
      <c r="P214" s="229"/>
      <c r="Q214" s="229"/>
      <c r="R214" s="229"/>
      <c r="S214" s="229"/>
      <c r="T214" s="229"/>
      <c r="U214" s="230"/>
    </row>
    <row r="215" spans="1:21" ht="11.45" customHeight="1" x14ac:dyDescent="0.25">
      <c r="A215" s="229"/>
      <c r="B215" s="229"/>
      <c r="C215" s="229"/>
      <c r="D215" s="229"/>
      <c r="E215" s="229"/>
      <c r="F215" s="229"/>
      <c r="G215" s="229"/>
      <c r="H215" s="229"/>
      <c r="I215" s="229"/>
      <c r="J215" s="229"/>
      <c r="K215" s="229"/>
      <c r="L215" s="229"/>
      <c r="M215" s="229"/>
      <c r="N215" s="229"/>
      <c r="O215" s="229"/>
      <c r="P215" s="229"/>
      <c r="Q215" s="229"/>
      <c r="R215" s="229"/>
      <c r="S215" s="229"/>
      <c r="T215" s="229"/>
      <c r="U215" s="230"/>
    </row>
    <row r="216" spans="1:21" ht="11.45" customHeight="1" x14ac:dyDescent="0.25">
      <c r="A216" s="229"/>
      <c r="B216" s="229"/>
      <c r="C216" s="229"/>
      <c r="D216" s="229"/>
      <c r="E216" s="229"/>
      <c r="F216" s="229"/>
      <c r="G216" s="229"/>
      <c r="H216" s="229"/>
      <c r="I216" s="229"/>
      <c r="J216" s="229"/>
      <c r="K216" s="229"/>
      <c r="L216" s="229"/>
      <c r="M216" s="229"/>
      <c r="N216" s="229"/>
      <c r="O216" s="229"/>
      <c r="P216" s="229"/>
      <c r="Q216" s="229"/>
      <c r="R216" s="229"/>
      <c r="S216" s="229"/>
      <c r="T216" s="229"/>
      <c r="U216" s="230"/>
    </row>
    <row r="217" spans="1:21" ht="11.45" customHeight="1" x14ac:dyDescent="0.25">
      <c r="A217" s="229"/>
      <c r="B217" s="229"/>
      <c r="C217" s="229"/>
      <c r="D217" s="229"/>
      <c r="E217" s="229"/>
      <c r="F217" s="229"/>
      <c r="G217" s="229"/>
      <c r="H217" s="229"/>
      <c r="I217" s="229"/>
      <c r="J217" s="229"/>
      <c r="K217" s="229"/>
      <c r="L217" s="229"/>
      <c r="M217" s="229"/>
      <c r="N217" s="229"/>
      <c r="O217" s="229"/>
      <c r="P217" s="229"/>
      <c r="Q217" s="229"/>
      <c r="R217" s="229"/>
      <c r="S217" s="229"/>
      <c r="T217" s="229"/>
      <c r="U217" s="230"/>
    </row>
    <row r="218" spans="1:21" ht="11.45" customHeight="1" x14ac:dyDescent="0.25">
      <c r="A218" s="218"/>
      <c r="B218" s="218"/>
      <c r="C218" s="218"/>
      <c r="D218" s="218"/>
      <c r="E218" s="218"/>
      <c r="F218" s="218"/>
      <c r="G218" s="218"/>
      <c r="H218" s="218"/>
      <c r="I218" s="218"/>
      <c r="J218" s="218"/>
      <c r="K218" s="218"/>
      <c r="L218" s="218"/>
      <c r="M218" s="218"/>
      <c r="N218" s="218"/>
      <c r="O218" s="218"/>
      <c r="P218" s="218"/>
      <c r="Q218" s="218"/>
      <c r="R218" s="218"/>
      <c r="S218" s="218"/>
      <c r="T218" s="218"/>
      <c r="U218" s="143"/>
    </row>
    <row r="219" spans="1:21" ht="11.45" customHeight="1" x14ac:dyDescent="0.25">
      <c r="A219" s="218"/>
      <c r="B219" s="218"/>
      <c r="C219" s="218"/>
      <c r="D219" s="218"/>
      <c r="E219" s="218"/>
      <c r="F219" s="218"/>
      <c r="G219" s="218"/>
      <c r="H219" s="218"/>
      <c r="I219" s="218"/>
      <c r="J219" s="218"/>
      <c r="K219" s="218"/>
      <c r="L219" s="218"/>
      <c r="M219" s="218"/>
      <c r="N219" s="218"/>
      <c r="O219" s="218"/>
      <c r="P219" s="218"/>
      <c r="Q219" s="218"/>
      <c r="R219" s="218"/>
      <c r="S219" s="218"/>
      <c r="T219" s="218"/>
      <c r="U219" s="143"/>
    </row>
    <row r="220" spans="1:21" ht="11.45" customHeight="1" x14ac:dyDescent="0.25">
      <c r="A220" s="218"/>
      <c r="B220" s="218"/>
      <c r="C220" s="218"/>
      <c r="D220" s="218"/>
      <c r="E220" s="218"/>
      <c r="F220" s="218"/>
      <c r="G220" s="218"/>
      <c r="H220" s="218"/>
      <c r="I220" s="218"/>
      <c r="J220" s="218"/>
      <c r="K220" s="218"/>
      <c r="L220" s="218"/>
      <c r="M220" s="218"/>
      <c r="N220" s="218"/>
      <c r="O220" s="218"/>
      <c r="P220" s="218"/>
      <c r="Q220" s="218"/>
      <c r="R220" s="218"/>
      <c r="S220" s="218"/>
      <c r="T220" s="218"/>
      <c r="U220" s="143"/>
    </row>
    <row r="221" spans="1:21" ht="11.45" customHeight="1" x14ac:dyDescent="0.25">
      <c r="A221" s="161"/>
      <c r="B221" s="161"/>
      <c r="C221" s="87"/>
      <c r="D221" s="87"/>
      <c r="E221" s="161"/>
      <c r="F221" s="87"/>
      <c r="G221" s="161"/>
      <c r="H221" s="87"/>
      <c r="I221" s="161"/>
      <c r="J221" s="87"/>
      <c r="K221" s="161"/>
      <c r="L221" s="87"/>
      <c r="M221" s="161"/>
      <c r="N221" s="87"/>
      <c r="O221" s="161"/>
      <c r="P221" s="87"/>
      <c r="Q221" s="161"/>
      <c r="R221" s="87"/>
      <c r="S221" s="161"/>
      <c r="T221" s="238"/>
    </row>
    <row r="222" spans="1:21" ht="11.45" customHeight="1" x14ac:dyDescent="0.25">
      <c r="A222" s="161"/>
      <c r="B222" s="161"/>
      <c r="C222" s="87"/>
      <c r="D222" s="87"/>
      <c r="E222" s="161"/>
      <c r="F222" s="87"/>
      <c r="G222" s="161"/>
      <c r="H222" s="87"/>
      <c r="I222" s="161"/>
      <c r="J222" s="87"/>
      <c r="K222" s="161"/>
      <c r="L222" s="87"/>
      <c r="M222" s="161"/>
      <c r="N222" s="87"/>
      <c r="O222" s="161"/>
      <c r="P222" s="87"/>
      <c r="Q222" s="161"/>
      <c r="R222" s="87"/>
      <c r="S222" s="161"/>
      <c r="T222" s="238"/>
    </row>
    <row r="223" spans="1:21" ht="11.45" customHeight="1" x14ac:dyDescent="0.25">
      <c r="A223" s="161"/>
      <c r="B223" s="161"/>
      <c r="C223" s="87"/>
      <c r="D223" s="87"/>
      <c r="E223" s="161"/>
      <c r="F223" s="87"/>
      <c r="G223" s="161"/>
      <c r="H223" s="87"/>
      <c r="I223" s="161"/>
      <c r="J223" s="87"/>
      <c r="K223" s="161"/>
      <c r="L223" s="87"/>
      <c r="M223" s="161"/>
      <c r="N223" s="87"/>
      <c r="O223" s="161"/>
      <c r="P223" s="87"/>
      <c r="Q223" s="161"/>
      <c r="R223" s="87"/>
      <c r="S223" s="161"/>
      <c r="T223" s="238"/>
    </row>
    <row r="224" spans="1:21" ht="11.45" customHeight="1" x14ac:dyDescent="0.25">
      <c r="A224" s="161"/>
      <c r="B224" s="161"/>
      <c r="C224" s="87"/>
      <c r="D224" s="87"/>
      <c r="E224" s="161"/>
      <c r="F224" s="87"/>
      <c r="G224" s="161"/>
      <c r="H224" s="87"/>
      <c r="I224" s="161"/>
      <c r="J224" s="87"/>
      <c r="K224" s="161"/>
      <c r="L224" s="87"/>
      <c r="M224" s="161"/>
      <c r="N224" s="87"/>
      <c r="O224" s="161"/>
      <c r="P224" s="87"/>
      <c r="Q224" s="161"/>
      <c r="R224" s="87"/>
      <c r="S224" s="161"/>
      <c r="T224" s="238"/>
    </row>
    <row r="225" spans="1:20" ht="11.45" customHeight="1" x14ac:dyDescent="0.25">
      <c r="A225" s="161"/>
      <c r="B225" s="161"/>
      <c r="C225" s="87"/>
      <c r="D225" s="87"/>
      <c r="E225" s="161"/>
      <c r="F225" s="87"/>
      <c r="G225" s="161"/>
      <c r="H225" s="87"/>
      <c r="I225" s="161"/>
      <c r="J225" s="87"/>
      <c r="K225" s="161"/>
      <c r="L225" s="87"/>
      <c r="M225" s="161"/>
      <c r="N225" s="87"/>
      <c r="O225" s="161"/>
      <c r="P225" s="87"/>
      <c r="Q225" s="161"/>
      <c r="R225" s="87"/>
      <c r="S225" s="161"/>
      <c r="T225" s="238"/>
    </row>
    <row r="226" spans="1:20" ht="11.45" customHeight="1" x14ac:dyDescent="0.25">
      <c r="A226" s="161"/>
      <c r="B226" s="161"/>
      <c r="C226" s="87"/>
      <c r="D226" s="87"/>
      <c r="E226" s="161"/>
      <c r="F226" s="87"/>
      <c r="G226" s="161"/>
      <c r="H226" s="87"/>
      <c r="I226" s="161"/>
      <c r="J226" s="87"/>
      <c r="K226" s="161"/>
      <c r="L226" s="87"/>
      <c r="M226" s="161"/>
      <c r="N226" s="87"/>
      <c r="O226" s="161"/>
      <c r="P226" s="87"/>
      <c r="Q226" s="161"/>
      <c r="R226" s="87"/>
      <c r="S226" s="161"/>
      <c r="T226" s="238"/>
    </row>
    <row r="227" spans="1:20" ht="11.45" customHeight="1" x14ac:dyDescent="0.25">
      <c r="A227" s="161"/>
      <c r="B227" s="161"/>
      <c r="C227" s="87"/>
      <c r="D227" s="87"/>
      <c r="E227" s="161"/>
      <c r="F227" s="87"/>
      <c r="G227" s="161"/>
      <c r="H227" s="87"/>
      <c r="I227" s="161"/>
      <c r="J227" s="87"/>
      <c r="K227" s="161"/>
      <c r="L227" s="87"/>
      <c r="M227" s="161"/>
      <c r="N227" s="87"/>
      <c r="O227" s="161"/>
      <c r="P227" s="87"/>
      <c r="Q227" s="161"/>
      <c r="R227" s="87"/>
      <c r="S227" s="161"/>
      <c r="T227" s="238"/>
    </row>
    <row r="228" spans="1:20" ht="11.45" customHeight="1" x14ac:dyDescent="0.25">
      <c r="A228" s="161"/>
      <c r="B228" s="161"/>
      <c r="C228" s="87"/>
      <c r="D228" s="87"/>
      <c r="E228" s="161"/>
      <c r="F228" s="87"/>
      <c r="G228" s="161"/>
      <c r="H228" s="87"/>
      <c r="I228" s="161"/>
      <c r="J228" s="87"/>
      <c r="K228" s="161"/>
      <c r="L228" s="87"/>
      <c r="M228" s="161"/>
      <c r="N228" s="87"/>
      <c r="O228" s="161"/>
      <c r="P228" s="87"/>
      <c r="Q228" s="161"/>
      <c r="R228" s="87"/>
      <c r="S228" s="161"/>
      <c r="T228" s="238"/>
    </row>
  </sheetData>
  <mergeCells count="49">
    <mergeCell ref="A51:T51"/>
    <mergeCell ref="A1:T1"/>
    <mergeCell ref="A2:T2"/>
    <mergeCell ref="A3:T3"/>
    <mergeCell ref="A4:T4"/>
    <mergeCell ref="A5:T5"/>
    <mergeCell ref="C6:T6"/>
    <mergeCell ref="K7:M7"/>
    <mergeCell ref="C8:G8"/>
    <mergeCell ref="Q8:S8"/>
    <mergeCell ref="A44:T44"/>
    <mergeCell ref="A50:T50"/>
    <mergeCell ref="A99:T99"/>
    <mergeCell ref="A52:T52"/>
    <mergeCell ref="A53:T53"/>
    <mergeCell ref="A54:T54"/>
    <mergeCell ref="C55:T55"/>
    <mergeCell ref="C56:E56"/>
    <mergeCell ref="K56:M56"/>
    <mergeCell ref="G57:I57"/>
    <mergeCell ref="K57:M57"/>
    <mergeCell ref="A91:T91"/>
    <mergeCell ref="A97:T97"/>
    <mergeCell ref="A98:T98"/>
    <mergeCell ref="A188:N188"/>
    <mergeCell ref="A100:T100"/>
    <mergeCell ref="A101:T101"/>
    <mergeCell ref="E102:Q102"/>
    <mergeCell ref="A138:P138"/>
    <mergeCell ref="A144:J144"/>
    <mergeCell ref="A145:J145"/>
    <mergeCell ref="A146:J146"/>
    <mergeCell ref="A147:J147"/>
    <mergeCell ref="A148:J148"/>
    <mergeCell ref="A149:J149"/>
    <mergeCell ref="E150:G150"/>
    <mergeCell ref="A201:J201"/>
    <mergeCell ref="A202:J202"/>
    <mergeCell ref="A203:J203"/>
    <mergeCell ref="A204:J204"/>
    <mergeCell ref="A199:I199"/>
    <mergeCell ref="A198:I198"/>
    <mergeCell ref="A191:J191"/>
    <mergeCell ref="A192:J192"/>
    <mergeCell ref="A193:J193"/>
    <mergeCell ref="A194:J194"/>
    <mergeCell ref="A195:J195"/>
    <mergeCell ref="A196:J196"/>
    <mergeCell ref="A197:J197"/>
  </mergeCells>
  <pageMargins left="0.25" right="0.25" top="0.5" bottom="0.5" header="0.3" footer="0.3"/>
  <pageSetup fitToHeight="0" orientation="landscape"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Date_x0020_and_x0020_Time xmlns="d925d976-9e2a-4bab-ad6d-d3ef45ec2550" xsi:nil="true"/>
    <_ip_UnifiedCompliancePolicyProperties xmlns="http://schemas.microsoft.com/sharepoint/v3" xsi:nil="true"/>
    <lcf76f155ced4ddcb4097134ff3c332f xmlns="d925d976-9e2a-4bab-ad6d-d3ef45ec2550">
      <Terms xmlns="http://schemas.microsoft.com/office/infopath/2007/PartnerControls"/>
    </lcf76f155ced4ddcb4097134ff3c332f>
    <TaxCatchAll xmlns="31062a0d-ede8-4112-b4bb-00a9c1bc8e1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0AE6DDCCE4F64AB96B54634ACF1B32" ma:contentTypeVersion="20" ma:contentTypeDescription="Create a new document." ma:contentTypeScope="" ma:versionID="ec3080a5bb2d5a3d4860600e895abb70">
  <xsd:schema xmlns:xsd="http://www.w3.org/2001/XMLSchema" xmlns:xs="http://www.w3.org/2001/XMLSchema" xmlns:p="http://schemas.microsoft.com/office/2006/metadata/properties" xmlns:ns1="http://schemas.microsoft.com/sharepoint/v3" xmlns:ns2="d925d976-9e2a-4bab-ad6d-d3ef45ec2550" xmlns:ns3="08020ff4-f632-4952-8504-a4a18e274e6c" xmlns:ns4="31062a0d-ede8-4112-b4bb-00a9c1bc8e16" targetNamespace="http://schemas.microsoft.com/office/2006/metadata/properties" ma:root="true" ma:fieldsID="8d0b0548c58e425a5419fb4e5a77f19b" ns1:_="" ns2:_="" ns3:_="" ns4:_="">
    <xsd:import namespace="http://schemas.microsoft.com/sharepoint/v3"/>
    <xsd:import namespace="d925d976-9e2a-4bab-ad6d-d3ef45ec2550"/>
    <xsd:import namespace="08020ff4-f632-4952-8504-a4a18e274e6c"/>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Date_x0020_and_x0020_Time" minOccurs="0"/>
                <xsd:element ref="ns2:MediaServiceOCR"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25d976-9e2a-4bab-ad6d-d3ef45ec25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Date_x0020_and_x0020_Time" ma:index="15" nillable="true" ma:displayName="Date and Time" ma:format="DateTime" ma:internalName="Date_x0020_and_x0020_Time">
      <xsd:simpleType>
        <xsd:restriction base="dms:DateTim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020ff4-f632-4952-8504-a4a18e274e6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5462c4f-e196-468f-8ddd-ac3b3426e5e8}" ma:internalName="TaxCatchAll" ma:showField="CatchAllData" ma:web="d36856fe-d4a9-4f0b-87a7-8fa063632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449EC0-346F-4D41-B10B-F2B8835ECB66}">
  <ds:schemaRefs>
    <ds:schemaRef ds:uri="http://schemas.microsoft.com/sharepoint/v3/contenttype/forms"/>
  </ds:schemaRefs>
</ds:datastoreItem>
</file>

<file path=customXml/itemProps2.xml><?xml version="1.0" encoding="utf-8"?>
<ds:datastoreItem xmlns:ds="http://schemas.openxmlformats.org/officeDocument/2006/customXml" ds:itemID="{88E7C8E2-D88E-407F-B26D-1BF4C7F65C07}">
  <ds:schemaRefs>
    <ds:schemaRef ds:uri="http://schemas.microsoft.com/office/2006/metadata/properties"/>
    <ds:schemaRef ds:uri="http://schemas.microsoft.com/office/infopath/2007/PartnerControls"/>
    <ds:schemaRef ds:uri="http://schemas.microsoft.com/sharepoint/v3"/>
    <ds:schemaRef ds:uri="d925d976-9e2a-4bab-ad6d-d3ef45ec2550"/>
    <ds:schemaRef ds:uri="31062a0d-ede8-4112-b4bb-00a9c1bc8e16"/>
  </ds:schemaRefs>
</ds:datastoreItem>
</file>

<file path=customXml/itemProps3.xml><?xml version="1.0" encoding="utf-8"?>
<ds:datastoreItem xmlns:ds="http://schemas.openxmlformats.org/officeDocument/2006/customXml" ds:itemID="{785F7F59-EEC0-411E-B872-53844DFEC8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25d976-9e2a-4bab-ad6d-d3ef45ec2550"/>
    <ds:schemaRef ds:uri="08020ff4-f632-4952-8504-a4a18e274e6c"/>
    <ds:schemaRef ds:uri="31062a0d-ede8-4112-b4bb-00a9c1bc8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0693b5ba-4b18-4d7b-9341-f32f400a5494}" enabled="0" method="" siteId="{0693b5ba-4b18-4d7b-9341-f32f400a549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Note</vt:lpstr>
      <vt:lpstr>T1</vt:lpstr>
      <vt:lpstr>T2</vt:lpstr>
      <vt:lpstr>T3</vt:lpstr>
    </vt:vector>
  </TitlesOfParts>
  <Manager/>
  <Company>U.S. Geological Survey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Hastorun, Sinan</dc:creator>
  <cp:keywords/>
  <dc:description/>
  <cp:lastModifiedBy>Hakim, Samir</cp:lastModifiedBy>
  <cp:revision/>
  <cp:lastPrinted>2024-12-05T16:44:05Z</cp:lastPrinted>
  <dcterms:created xsi:type="dcterms:W3CDTF">2015-03-25T13:21:28Z</dcterms:created>
  <dcterms:modified xsi:type="dcterms:W3CDTF">2025-07-01T13:15:06Z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0x010100E70AE6DDCCE4F64AB96B54634ACF1B32</vt:lpwstr>
  </property>
  <property fmtid="{D5CDD505-2E9C-101B-9397-08002B2CF9AE}" pid="3" name="MediaServiceImageTags">
    <vt:lpwstr/>
  </property>
</Properties>
</file>